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1"/>
  </bookViews>
  <sheets>
    <sheet name="Balansas" sheetId="1" r:id="rId1"/>
    <sheet name="PLN" sheetId="2" r:id="rId2"/>
    <sheet name="NKPA" sheetId="3" r:id="rId3"/>
  </sheets>
  <definedNames>
    <definedName name="_xlnm.Print_Area" localSheetId="0">'Balansas'!$A$1:$G$129</definedName>
  </definedNames>
  <calcPr fullCalcOnLoad="1"/>
</workbook>
</file>

<file path=xl/sharedStrings.xml><?xml version="1.0" encoding="utf-8"?>
<sst xmlns="http://schemas.openxmlformats.org/spreadsheetml/2006/main" count="354" uniqueCount="260">
  <si>
    <t>TURTAS</t>
  </si>
  <si>
    <t>Pastabos Nr.</t>
  </si>
  <si>
    <t>A.</t>
  </si>
  <si>
    <t>Plėtros darbai</t>
  </si>
  <si>
    <t>Prestižas</t>
  </si>
  <si>
    <t>Programinė įranga</t>
  </si>
  <si>
    <t>Kitas nematerialusis turtas</t>
  </si>
  <si>
    <t>Žemė</t>
  </si>
  <si>
    <t>Pastatai ir statiniai</t>
  </si>
  <si>
    <t>Transporto priemonės</t>
  </si>
  <si>
    <t>Kitas finansinis turtas</t>
  </si>
  <si>
    <t>B.</t>
  </si>
  <si>
    <t>Pirktos prekės, skirtos perparduoti</t>
  </si>
  <si>
    <t>NUOSAVAS KAPITALAS IR ĮSIPAREIGOJIMAI</t>
  </si>
  <si>
    <t>C.</t>
  </si>
  <si>
    <t>Savoms akcijoms įsigyti</t>
  </si>
  <si>
    <t>Kiti rezervai</t>
  </si>
  <si>
    <t>Ataskaitinių metų pelnas (nuostoliai)</t>
  </si>
  <si>
    <t>Ankstesnių metų pelnas (nuostoliai)</t>
  </si>
  <si>
    <t>D.</t>
  </si>
  <si>
    <t>E.</t>
  </si>
  <si>
    <t>Skolos tiekėjams</t>
  </si>
  <si>
    <t>Kitos mokėtinos sumos ir ilgalaikiai įsipareigojimai</t>
  </si>
  <si>
    <t>Pelno mokesčio įsipareigojimai</t>
  </si>
  <si>
    <t>Kitos mokėtinos sumos ir trumpalaikiai įsipareigojimai</t>
  </si>
  <si>
    <t xml:space="preserve"> </t>
  </si>
  <si>
    <t>__________</t>
  </si>
  <si>
    <t>(vardas ir pavardė)</t>
  </si>
  <si>
    <t>(parašas)</t>
  </si>
  <si>
    <t>(ataskaitinis laikotarpis)</t>
  </si>
  <si>
    <t>Investicinis turtas</t>
  </si>
  <si>
    <t xml:space="preserve">Pastatai </t>
  </si>
  <si>
    <t>(įmonės vadovo pareigų pavadinimas)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</si>
  <si>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</si>
  <si>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</si>
  <si>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</si>
  <si>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</si>
  <si>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</si>
  <si>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</si>
  <si>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PINIGAI IR PINIGŲ EKVIVALENTAI</t>
  </si>
  <si>
    <t>NUOSAVAS KAPITALAS</t>
  </si>
  <si>
    <t>KAPITALAS</t>
  </si>
  <si>
    <t>REZERVAI</t>
  </si>
  <si>
    <t>NEPASKIRSTYTASIS PELNAS (NUOSTOLIAI)</t>
  </si>
  <si>
    <t>DOTACIJOS, SUBSIDIJOS</t>
  </si>
  <si>
    <t>Kiti atidėjiniai</t>
  </si>
  <si>
    <t>Ilgalaikis materialusis turtas, skirtas parduoti</t>
  </si>
  <si>
    <t>Balanso forma</t>
  </si>
  <si>
    <t xml:space="preserve"> (ataskaitos tikslumo lygis ir valiuta </t>
  </si>
  <si>
    <t>(vyriausiojo buhalterio (buhalterio)</t>
  </si>
  <si>
    <t>arba galinčio tvarkyti apskaitą  kito</t>
  </si>
  <si>
    <t xml:space="preserve"> asmens pareigų pavadinimas)</t>
  </si>
  <si>
    <t>(įmonės teisinė forma, pavadinimas, kodas)</t>
  </si>
  <si>
    <t>(buveinė (adresas), registras, kuriame kaupiami ir saugomi duomenys)</t>
  </si>
  <si>
    <t>Eil. Nr.</t>
  </si>
  <si>
    <t>Straipsniai</t>
  </si>
  <si>
    <t>Ataskaitinis laikotarpis</t>
  </si>
  <si>
    <t>Praėjęs ataskaitinis laikotarpis</t>
  </si>
  <si>
    <t>1.</t>
  </si>
  <si>
    <t xml:space="preserve"> 1.1.</t>
  </si>
  <si>
    <t xml:space="preserve"> 1.2.</t>
  </si>
  <si>
    <t xml:space="preserve"> 1.3.</t>
  </si>
  <si>
    <t xml:space="preserve"> 1.4.</t>
  </si>
  <si>
    <t>Koncesijos, patentai, licencijos, prekių ženklai ir panašios teisės</t>
  </si>
  <si>
    <t xml:space="preserve"> 1.5.</t>
  </si>
  <si>
    <t xml:space="preserve"> 1.6.</t>
  </si>
  <si>
    <t>Sumokėti avansai</t>
  </si>
  <si>
    <t>2.</t>
  </si>
  <si>
    <t xml:space="preserve"> 2.1.</t>
  </si>
  <si>
    <t xml:space="preserve"> 2.2.</t>
  </si>
  <si>
    <t xml:space="preserve"> 2.3.</t>
  </si>
  <si>
    <t>Mašinos ir įranga</t>
  </si>
  <si>
    <t xml:space="preserve"> 2.4.</t>
  </si>
  <si>
    <t xml:space="preserve"> 2.5.</t>
  </si>
  <si>
    <t>Kiti įrenginiai, prietaisai ir įrankiai</t>
  </si>
  <si>
    <t xml:space="preserve"> 2.6.</t>
  </si>
  <si>
    <t xml:space="preserve">  2.6.1.</t>
  </si>
  <si>
    <t xml:space="preserve">  2.6.2.</t>
  </si>
  <si>
    <t xml:space="preserve"> 2.7.</t>
  </si>
  <si>
    <t>Sumokėti avansai ir vykdomi materialio turto statybos (gamybos) darbai</t>
  </si>
  <si>
    <t>3.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</si>
  <si>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</si>
  <si>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</si>
  <si>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</si>
  <si>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</si>
  <si>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</si>
  <si>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</si>
  <si>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</si>
  <si>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</si>
  <si>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</si>
  <si>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</si>
  <si>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</si>
  <si>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</si>
  <si>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</si>
  <si>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</si>
  <si>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</si>
  <si>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</si>
  <si>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</si>
  <si>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4.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</si>
  <si>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</si>
  <si>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</si>
  <si>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</si>
  <si>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</si>
  <si>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</si>
  <si>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</si>
  <si>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</si>
  <si>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</si>
  <si>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</si>
  <si>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</si>
  <si>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</si>
  <si>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</si>
  <si>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</si>
  <si>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</si>
  <si>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</si>
  <si>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</si>
  <si>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</si>
  <si>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</si>
  <si>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</si>
  <si>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ATEINANČIŲ LAIKOTARPIŲ SĄNAUDOS IR SUKAUPTOS PAJAMOS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</si>
  <si>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</si>
  <si>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</si>
  <si>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</si>
  <si>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</si>
  <si>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</si>
  <si>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Privalomasis rezervas arba atsargos (rezervinis) kapitalas</t>
  </si>
  <si>
    <t>5.</t>
  </si>
  <si>
    <t xml:space="preserve"> 5.1.</t>
  </si>
  <si>
    <t xml:space="preserve"> 5.2.</t>
  </si>
  <si>
    <t>F.</t>
  </si>
  <si>
    <t>ATIDĖJINIAI</t>
  </si>
  <si>
    <t>Pensijų ir panašių įsipareigojimų atidėjiniai</t>
  </si>
  <si>
    <t>Mokesčių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</si>
  <si>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</si>
  <si>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</si>
  <si>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</si>
  <si>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</si>
  <si>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</si>
  <si>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</si>
  <si>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</si>
  <si>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</si>
  <si>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</si>
  <si>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</si>
  <si>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PER VIENUS METUS MOKĖTINOS SUMOS IR KITI TRUMPALAIKIAI ĮSIPAREIGOJIMAI</t>
  </si>
  <si>
    <t>Asocijuotosioms įmonėms mokėtinos sumos</t>
  </si>
  <si>
    <t xml:space="preserve"> 2.8.</t>
  </si>
  <si>
    <t xml:space="preserve"> 2.9.</t>
  </si>
  <si>
    <t>H.</t>
  </si>
  <si>
    <t>SUKAUPTOS SĄNAUDOS IR ATEINANČIŲ LAIKOTARPIŲ PAJAMOS</t>
  </si>
  <si>
    <t>NUOSAVO KAPITALO IR ĮSIPAREIGOJIMŲ IŠ VISO</t>
  </si>
  <si>
    <t>TURTO IŠ VISO</t>
  </si>
  <si>
    <t xml:space="preserve"> 2.10.</t>
  </si>
  <si>
    <t>Su darbo santykiais susiję įsipareigojimai</t>
  </si>
  <si>
    <t>UAB IGNALINOS ŠILUMOS TINKLAI, 155634880</t>
  </si>
  <si>
    <t>EUR</t>
  </si>
  <si>
    <t>GEN.DIREKTORIUS</t>
  </si>
  <si>
    <t>MINDAUGAS LAPĖNAS</t>
  </si>
  <si>
    <t>VYR.BUHALTERĖ</t>
  </si>
  <si>
    <t>ONA KUZNECOVA</t>
  </si>
  <si>
    <t>VASARIO 16-OSIOS G.41, IGNALINA</t>
  </si>
  <si>
    <t>PATVIRTINTA</t>
  </si>
  <si>
    <t>2017 M. GRUODŽIO 31 D. BALANSAS</t>
  </si>
  <si>
    <t>2017-01-01      2017-12-31</t>
  </si>
  <si>
    <t xml:space="preserve">                 2018-01-25 </t>
  </si>
  <si>
    <t xml:space="preserve">                                                                                                                                                               2018 m. balandžio 24 d.</t>
  </si>
  <si>
    <t xml:space="preserve">                                                                                                                                                         Protokolo Nr.AS-2</t>
  </si>
  <si>
    <t>Nuosavo kapitalo pokyčių ataskaitos forma</t>
  </si>
  <si>
    <t>UAB IGNALINOS ŠILUMOS TINKLAI</t>
  </si>
  <si>
    <t>(teisinis statusas, jei įmonė likviduojama, reorganizuojama ar yra bankrutavusi)</t>
  </si>
  <si>
    <t>2018m. Balandžio 24 d.</t>
  </si>
  <si>
    <t>Protokolo Nr. AS-2</t>
  </si>
  <si>
    <t>2017 M.GRUODŽIO 31 D.  NUOSAVO KAPITALO POKYČIŲ ATASKAITA</t>
  </si>
  <si>
    <t>(ataskaitos sudarymo data)</t>
  </si>
  <si>
    <t>Eur</t>
  </si>
  <si>
    <t>( ataskaitos tikslumo lygis ir valiuta)</t>
  </si>
  <si>
    <t>Apmokėtas įstatinis arba pagrindinis kapitalas</t>
  </si>
  <si>
    <t>Akcijų priedai</t>
  </si>
  <si>
    <t>Savos akcijos (–)</t>
  </si>
  <si>
    <t xml:space="preserve">Perkainojimo rezervas </t>
  </si>
  <si>
    <t>Įstatymo numatyti rezervai</t>
  </si>
  <si>
    <t>Nepaskirsty-tasis pelnas (nuostoliai)</t>
  </si>
  <si>
    <t>Iš viso</t>
  </si>
  <si>
    <t>Ilgalaikio materialio-jo turto</t>
  </si>
  <si>
    <t>Finansinio turto</t>
  </si>
  <si>
    <t>Privaloma- sis arba atsargos (rezer-vinis) kapi-talas</t>
  </si>
  <si>
    <t>1. Likutis užpraėjusio ataskaitinio (metinio) laikotarpio pabaigoje</t>
  </si>
  <si>
    <t>2. Apskaitos politikos pakeitimo rezultatas</t>
  </si>
  <si>
    <t>3. Esminių klaidų taisymo rezultatas</t>
  </si>
  <si>
    <t>4. Perskaičiuotas likutis užpraėjusio ataskaitinio (metinio) laikotarpio pabaigoje</t>
  </si>
  <si>
    <t>5. Ilgalaikio materialiojo turto vertės padidėjimas (sumažėjimas)</t>
  </si>
  <si>
    <t>6. Veiksmingos apsidraudimo priemonės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</si>
  <si>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</si>
  <si>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</si>
  <si>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</si>
  <si>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10. Dividendai</t>
  </si>
  <si>
    <t>11. Kitos išmokos</t>
  </si>
  <si>
    <t>12. Sudaryti rezervai</t>
  </si>
  <si>
    <t>13. Panaudoti rezervai</t>
  </si>
  <si>
    <t>14. Įstatinio kapitalo didinimas (mažinimas) arba pajininkų įnašai (pajų grąžinimas)</t>
  </si>
  <si>
    <t>15. Kitas įstatinio arba pagrindinio kapitalo padidėjimas (sumažėjimas)</t>
  </si>
  <si>
    <t>16. Įnašai nuostoliams padengti</t>
  </si>
  <si>
    <t xml:space="preserve">17. Likutis praėjusio ataskaitinio (metinio) laikotarpio pabaigoje </t>
  </si>
  <si>
    <t>18. Ilgalaikio materialiojo turto vertės padidėjimas (sumažėjimas)</t>
  </si>
  <si>
    <t>19. Veiksmingos apsidraudimo priemonės vertės padidėjimas (sumažėjimas)</t>
  </si>
  <si>
    <t>20. Savų akcijų įsigijimas (pardavimas)</t>
  </si>
  <si>
    <t>21. Pelno (nuostolių) ataskaitoje nepripažintas pelnas (nuostoliai)</t>
  </si>
  <si>
    <t>22. Ataskaitinio laikotarpio grynasis pelnas (nuostoliai)</t>
  </si>
  <si>
    <t>23. Dividendai</t>
  </si>
  <si>
    <t>24. Kitos išmokos</t>
  </si>
  <si>
    <t>25. Sudaryti rezervai</t>
  </si>
  <si>
    <t>26. Panaudoti rezervai</t>
  </si>
  <si>
    <t>27. Įstatinio kapitalo didinimas (mažinimas) arba pajininkų įnašai (pajų grąžinimas)</t>
  </si>
  <si>
    <t>28. Kitas įstatinio arba pagrindinio kapitalo padidėjimas (sumažėjimas)</t>
  </si>
  <si>
    <t>29. Įnašai nuostoliams padengti</t>
  </si>
  <si>
    <t>30. Likutis ataskaitinio laikotarpio pabaigoje</t>
  </si>
  <si>
    <t>Generalinis direktorius</t>
  </si>
  <si>
    <t>Mindaugas Lapėnas</t>
  </si>
  <si>
    <t>Vyr.buhalteris</t>
  </si>
  <si>
    <t xml:space="preserve">Ona Kuznecova    </t>
  </si>
  <si>
    <t>Pelno (nuostolių) ataskaitos forma</t>
  </si>
  <si>
    <t>VASARIO 16 OSIOS G.41,IGNALINA</t>
  </si>
  <si>
    <t>2018 m.balandžio 24 d.</t>
  </si>
  <si>
    <t>Protokolo Nr.AS-2</t>
  </si>
  <si>
    <t>2017 M.GRUODŽIO 31 D.PELNO (NUOSTOLIŲ) ATASKAITA</t>
  </si>
  <si>
    <t xml:space="preserve">       __________________________</t>
  </si>
  <si>
    <t>2017-01-01    2017-12-31</t>
  </si>
  <si>
    <t>(ataskaitos tikslumo lygis ir valiuta)</t>
  </si>
  <si>
    <t xml:space="preserve">Pardavimo pajamos </t>
  </si>
  <si>
    <t>Pardavimo savikaina</t>
  </si>
  <si>
    <t xml:space="preserve">Biologinio turto tikrosios vertės pokytis </t>
  </si>
  <si>
    <t>BENDRASIS PELNAS (NUOSTOLIAI)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</si>
  <si>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</si>
  <si>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</si>
  <si>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</si>
  <si>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</si>
  <si>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</si>
  <si>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</si>
  <si>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</si>
  <si>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</si>
  <si>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</si>
  <si>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</si>
  <si>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</si>
  <si>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</si>
  <si>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</si>
  <si>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</si>
  <si>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</si>
  <si>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</si>
  <si>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PELNAS (NUOSTOLIAI) PRIEŠ APMOKESTINIMĄ</t>
  </si>
  <si>
    <t>14.</t>
  </si>
  <si>
    <t>Pelno mokestis</t>
  </si>
  <si>
    <t>15.</t>
  </si>
  <si>
    <t>GRYNASIS PELNAS (NUOSTOLIAI)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</si>
  <si>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</si>
  <si>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</si>
  <si>
    <t>__________________________</t>
  </si>
  <si>
    <t>GENERALINIS DIREKTORIUS</t>
  </si>
  <si>
    <t>_______________</t>
  </si>
  <si>
    <t>________________________________</t>
  </si>
  <si>
    <t xml:space="preserve">(vyriausiojo buhalterio (buhalterio) arba galinčio </t>
  </si>
  <si>
    <t>tvarkyti apskaitą kito asmens pareigų pavadinimas)</t>
  </si>
  <si>
    <t>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</si>
</sst>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_(* ###0_);_(* \(###0\);_(* &quot;-&quot;_);_(@_)"/>
  </numFmts>
  <fonts count="56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2"/>
      <name val="TimesLT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Accounting"/>
      <sz val="12"/>
      <name val="Times New Roman Baltic"/>
      <family val="1"/>
    </font>
    <font>
      <sz val="10"/>
      <color indexed="8"/>
      <name val="Times New Roman Baltic"/>
      <family val="0"/>
    </font>
    <font>
      <sz val="11.5"/>
      <name val="Times New Roman Baltic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LT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i/>
      <sz val="10"/>
      <name val="Times New Roman"/>
      <family val="1"/>
    </font>
    <font>
      <u val="single"/>
      <sz val="10"/>
      <name val="Times New Roman Baltic"/>
      <family val="0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 horizontal="centerContinuous"/>
      <protection locked="0"/>
    </xf>
    <xf numFmtId="190" fontId="4" fillId="0" borderId="19" xfId="43" applyNumberFormat="1" applyFont="1" applyBorder="1" applyAlignment="1" applyProtection="1">
      <alignment/>
      <protection locked="0"/>
    </xf>
    <xf numFmtId="190" fontId="2" fillId="0" borderId="20" xfId="43" applyNumberFormat="1" applyFont="1" applyBorder="1" applyAlignment="1" applyProtection="1">
      <alignment/>
      <protection locked="0"/>
    </xf>
    <xf numFmtId="190" fontId="4" fillId="0" borderId="21" xfId="43" applyNumberFormat="1" applyFont="1" applyBorder="1" applyAlignment="1" applyProtection="1">
      <alignment horizontal="right"/>
      <protection/>
    </xf>
    <xf numFmtId="190" fontId="2" fillId="0" borderId="22" xfId="43" applyNumberFormat="1" applyFont="1" applyBorder="1" applyAlignment="1" applyProtection="1">
      <alignment/>
      <protection locked="0"/>
    </xf>
    <xf numFmtId="190" fontId="2" fillId="0" borderId="22" xfId="43" applyNumberFormat="1" applyFont="1" applyBorder="1" applyAlignment="1" applyProtection="1">
      <alignment/>
      <protection/>
    </xf>
    <xf numFmtId="190" fontId="4" fillId="0" borderId="20" xfId="43" applyNumberFormat="1" applyFont="1" applyBorder="1" applyAlignment="1" applyProtection="1">
      <alignment/>
      <protection locked="0"/>
    </xf>
    <xf numFmtId="190" fontId="4" fillId="0" borderId="22" xfId="43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18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177" fontId="10" fillId="0" borderId="18" xfId="0" applyNumberFormat="1" applyFont="1" applyBorder="1" applyAlignment="1" applyProtection="1">
      <alignment horizontal="centerContinuous"/>
      <protection locked="0"/>
    </xf>
    <xf numFmtId="177" fontId="3" fillId="0" borderId="18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90" fontId="2" fillId="0" borderId="20" xfId="43" applyNumberFormat="1" applyFont="1" applyBorder="1" applyAlignment="1" applyProtection="1">
      <alignment horizontal="left"/>
      <protection locked="0"/>
    </xf>
    <xf numFmtId="190" fontId="11" fillId="0" borderId="22" xfId="43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0" fontId="4" fillId="0" borderId="22" xfId="43" applyNumberFormat="1" applyFont="1" applyBorder="1" applyAlignment="1" applyProtection="1">
      <alignment/>
      <protection locked="0"/>
    </xf>
    <xf numFmtId="190" fontId="2" fillId="0" borderId="20" xfId="43" applyNumberFormat="1" applyFont="1" applyBorder="1" applyAlignment="1" applyProtection="1">
      <alignment horizontal="right"/>
      <protection locked="0"/>
    </xf>
    <xf numFmtId="190" fontId="2" fillId="0" borderId="20" xfId="43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90" fontId="2" fillId="0" borderId="27" xfId="43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177" fontId="3" fillId="0" borderId="18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77" fontId="0" fillId="0" borderId="31" xfId="0" applyNumberFormat="1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vertical="top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90" fontId="2" fillId="0" borderId="39" xfId="43" applyNumberFormat="1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8" fillId="0" borderId="41" xfId="0" applyFont="1" applyBorder="1" applyAlignment="1">
      <alignment horizontal="left" vertical="top" wrapText="1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90" fontId="4" fillId="0" borderId="42" xfId="43" applyNumberFormat="1" applyFont="1" applyBorder="1" applyAlignment="1" applyProtection="1">
      <alignment/>
      <protection locked="0"/>
    </xf>
    <xf numFmtId="190" fontId="4" fillId="0" borderId="43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22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 horizontal="right"/>
      <protection locked="0"/>
    </xf>
    <xf numFmtId="190" fontId="2" fillId="0" borderId="22" xfId="43" applyNumberFormat="1" applyFont="1" applyBorder="1" applyAlignment="1" applyProtection="1">
      <alignment horizontal="right"/>
      <protection locked="0"/>
    </xf>
    <xf numFmtId="190" fontId="4" fillId="0" borderId="11" xfId="43" applyNumberFormat="1" applyFont="1" applyBorder="1" applyAlignment="1" applyProtection="1">
      <alignment/>
      <protection locked="0"/>
    </xf>
    <xf numFmtId="190" fontId="4" fillId="0" borderId="44" xfId="43" applyNumberFormat="1" applyFont="1" applyBorder="1" applyAlignment="1" applyProtection="1">
      <alignment/>
      <protection locked="0"/>
    </xf>
    <xf numFmtId="190" fontId="4" fillId="0" borderId="45" xfId="43" applyNumberFormat="1" applyFont="1" applyBorder="1" applyAlignment="1" applyProtection="1">
      <alignment/>
      <protection locked="0"/>
    </xf>
    <xf numFmtId="190" fontId="4" fillId="0" borderId="24" xfId="43" applyNumberFormat="1" applyFont="1" applyBorder="1" applyAlignment="1" applyProtection="1">
      <alignment/>
      <protection locked="0"/>
    </xf>
    <xf numFmtId="190" fontId="4" fillId="0" borderId="46" xfId="43" applyNumberFormat="1" applyFont="1" applyBorder="1" applyAlignment="1" applyProtection="1">
      <alignment/>
      <protection locked="0"/>
    </xf>
    <xf numFmtId="1" fontId="2" fillId="0" borderId="47" xfId="0" applyNumberFormat="1" applyFont="1" applyBorder="1" applyAlignment="1" applyProtection="1">
      <alignment horizontal="center"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22" xfId="43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90" fontId="5" fillId="0" borderId="48" xfId="43" applyNumberFormat="1" applyFont="1" applyBorder="1" applyAlignment="1" applyProtection="1">
      <alignment/>
      <protection locked="0"/>
    </xf>
    <xf numFmtId="190" fontId="5" fillId="0" borderId="49" xfId="43" applyNumberFormat="1" applyFont="1" applyBorder="1" applyAlignment="1" applyProtection="1">
      <alignment/>
      <protection locked="0"/>
    </xf>
    <xf numFmtId="190" fontId="5" fillId="0" borderId="0" xfId="43" applyNumberFormat="1" applyFont="1" applyBorder="1" applyAlignment="1" applyProtection="1">
      <alignment/>
      <protection locked="0"/>
    </xf>
    <xf numFmtId="190" fontId="5" fillId="0" borderId="50" xfId="43" applyNumberFormat="1" applyFont="1" applyBorder="1" applyAlignment="1" applyProtection="1">
      <alignment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5" fillId="0" borderId="51" xfId="0" applyFont="1" applyBorder="1" applyAlignment="1">
      <alignment vertical="center" wrapText="1"/>
    </xf>
    <xf numFmtId="194" fontId="15" fillId="0" borderId="52" xfId="0" applyNumberFormat="1" applyFont="1" applyBorder="1" applyAlignment="1">
      <alignment vertical="center" wrapText="1"/>
    </xf>
    <xf numFmtId="194" fontId="15" fillId="0" borderId="51" xfId="0" applyNumberFormat="1" applyFont="1" applyBorder="1" applyAlignment="1">
      <alignment vertical="center" wrapText="1"/>
    </xf>
    <xf numFmtId="194" fontId="15" fillId="0" borderId="0" xfId="0" applyNumberFormat="1" applyFont="1" applyBorder="1" applyAlignment="1">
      <alignment vertical="center" wrapText="1"/>
    </xf>
    <xf numFmtId="194" fontId="15" fillId="0" borderId="5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5" xfId="0" applyFont="1" applyBorder="1" applyAlignment="1">
      <alignment vertical="center" wrapText="1"/>
    </xf>
    <xf numFmtId="194" fontId="8" fillId="0" borderId="26" xfId="0" applyNumberFormat="1" applyFont="1" applyBorder="1" applyAlignment="1">
      <alignment vertical="center" wrapText="1"/>
    </xf>
    <xf numFmtId="194" fontId="8" fillId="0" borderId="25" xfId="0" applyNumberFormat="1" applyFont="1" applyBorder="1" applyAlignment="1">
      <alignment vertical="center" wrapText="1"/>
    </xf>
    <xf numFmtId="194" fontId="8" fillId="0" borderId="31" xfId="0" applyNumberFormat="1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194" fontId="8" fillId="0" borderId="52" xfId="0" applyNumberFormat="1" applyFont="1" applyBorder="1" applyAlignment="1">
      <alignment vertical="center" wrapText="1"/>
    </xf>
    <xf numFmtId="194" fontId="8" fillId="0" borderId="51" xfId="0" applyNumberFormat="1" applyFont="1" applyBorder="1" applyAlignment="1">
      <alignment vertical="center" wrapText="1"/>
    </xf>
    <xf numFmtId="194" fontId="8" fillId="0" borderId="0" xfId="0" applyNumberFormat="1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194" fontId="15" fillId="0" borderId="26" xfId="0" applyNumberFormat="1" applyFont="1" applyBorder="1" applyAlignment="1" applyProtection="1">
      <alignment vertical="center" wrapText="1"/>
      <protection/>
    </xf>
    <xf numFmtId="194" fontId="15" fillId="0" borderId="26" xfId="0" applyNumberFormat="1" applyFont="1" applyBorder="1" applyAlignment="1">
      <alignment vertical="center" wrapText="1"/>
    </xf>
    <xf numFmtId="194" fontId="15" fillId="0" borderId="26" xfId="0" applyNumberFormat="1" applyFont="1" applyBorder="1" applyAlignment="1" applyProtection="1">
      <alignment vertical="center" wrapText="1"/>
      <protection locked="0"/>
    </xf>
    <xf numFmtId="194" fontId="15" fillId="0" borderId="25" xfId="0" applyNumberFormat="1" applyFont="1" applyBorder="1" applyAlignment="1">
      <alignment vertical="center" wrapText="1"/>
    </xf>
    <xf numFmtId="194" fontId="15" fillId="0" borderId="31" xfId="0" applyNumberFormat="1" applyFont="1" applyBorder="1" applyAlignment="1">
      <alignment vertical="center" wrapText="1"/>
    </xf>
    <xf numFmtId="0" fontId="8" fillId="0" borderId="25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 applyProtection="1">
      <alignment horizontal="left"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14" fillId="0" borderId="18" xfId="0" applyFont="1" applyBorder="1" applyAlignment="1">
      <alignment/>
    </xf>
    <xf numFmtId="177" fontId="1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177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wrapText="1"/>
    </xf>
    <xf numFmtId="0" fontId="17" fillId="0" borderId="5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2" fillId="0" borderId="55" xfId="0" applyNumberFormat="1" applyFont="1" applyBorder="1" applyAlignment="1" applyProtection="1">
      <alignment horizontal="center" vertical="top" wrapText="1"/>
      <protection locked="0"/>
    </xf>
    <xf numFmtId="177" fontId="12" fillId="0" borderId="56" xfId="0" applyNumberFormat="1" applyFont="1" applyBorder="1" applyAlignment="1" applyProtection="1">
      <alignment horizontal="center" vertical="top" wrapText="1"/>
      <protection locked="0"/>
    </xf>
    <xf numFmtId="177" fontId="12" fillId="0" borderId="57" xfId="0" applyNumberFormat="1" applyFont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1" fontId="17" fillId="0" borderId="58" xfId="0" applyNumberFormat="1" applyFont="1" applyBorder="1" applyAlignment="1">
      <alignment/>
    </xf>
    <xf numFmtId="194" fontId="17" fillId="0" borderId="30" xfId="43" applyNumberFormat="1" applyFont="1" applyBorder="1" applyAlignment="1">
      <alignment horizontal="right"/>
    </xf>
    <xf numFmtId="194" fontId="17" fillId="0" borderId="32" xfId="43" applyNumberFormat="1" applyFont="1" applyBorder="1" applyAlignment="1">
      <alignment horizontal="right"/>
    </xf>
    <xf numFmtId="0" fontId="17" fillId="0" borderId="11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1" fontId="17" fillId="0" borderId="59" xfId="0" applyNumberFormat="1" applyFont="1" applyBorder="1" applyAlignment="1">
      <alignment/>
    </xf>
    <xf numFmtId="1" fontId="17" fillId="0" borderId="59" xfId="0" applyNumberFormat="1" applyFont="1" applyBorder="1" applyAlignment="1">
      <alignment horizontal="right"/>
    </xf>
    <xf numFmtId="194" fontId="18" fillId="0" borderId="30" xfId="43" applyNumberFormat="1" applyFont="1" applyBorder="1" applyAlignment="1">
      <alignment/>
    </xf>
    <xf numFmtId="194" fontId="18" fillId="0" borderId="32" xfId="43" applyNumberFormat="1" applyFont="1" applyBorder="1" applyAlignment="1">
      <alignment/>
    </xf>
    <xf numFmtId="0" fontId="17" fillId="0" borderId="13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1" fontId="17" fillId="0" borderId="60" xfId="0" applyNumberFormat="1" applyFont="1" applyBorder="1" applyAlignment="1">
      <alignment horizontal="right"/>
    </xf>
    <xf numFmtId="194" fontId="17" fillId="0" borderId="30" xfId="43" applyNumberFormat="1" applyFont="1" applyBorder="1" applyAlignment="1">
      <alignment/>
    </xf>
    <xf numFmtId="194" fontId="17" fillId="0" borderId="32" xfId="43" applyNumberFormat="1" applyFont="1" applyBorder="1" applyAlignment="1">
      <alignment/>
    </xf>
    <xf numFmtId="0" fontId="17" fillId="0" borderId="20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61" xfId="0" applyFont="1" applyBorder="1" applyAlignment="1">
      <alignment horizontal="left" vertical="top"/>
    </xf>
    <xf numFmtId="1" fontId="17" fillId="0" borderId="62" xfId="0" applyNumberFormat="1" applyFont="1" applyBorder="1" applyAlignment="1">
      <alignment horizontal="right"/>
    </xf>
    <xf numFmtId="194" fontId="17" fillId="0" borderId="63" xfId="43" applyNumberFormat="1" applyFont="1" applyBorder="1" applyAlignment="1">
      <alignment horizontal="right"/>
    </xf>
    <xf numFmtId="194" fontId="17" fillId="0" borderId="49" xfId="43" applyNumberFormat="1" applyFont="1" applyBorder="1" applyAlignment="1">
      <alignment horizontal="right"/>
    </xf>
    <xf numFmtId="0" fontId="17" fillId="0" borderId="64" xfId="0" applyFont="1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1" fontId="17" fillId="0" borderId="66" xfId="0" applyNumberFormat="1" applyFont="1" applyBorder="1" applyAlignment="1">
      <alignment/>
    </xf>
    <xf numFmtId="194" fontId="18" fillId="0" borderId="24" xfId="43" applyNumberFormat="1" applyFont="1" applyBorder="1" applyAlignment="1">
      <alignment/>
    </xf>
    <xf numFmtId="194" fontId="18" fillId="0" borderId="23" xfId="43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/>
    </xf>
    <xf numFmtId="194" fontId="17" fillId="0" borderId="0" xfId="43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177" fontId="0" fillId="0" borderId="18" xfId="0" applyNumberFormat="1" applyBorder="1" applyAlignment="1">
      <alignment horizontal="center" vertical="center" wrapText="1"/>
    </xf>
    <xf numFmtId="177" fontId="2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38" xfId="0" applyNumberFormat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67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73" xfId="0" applyFont="1" applyFill="1" applyBorder="1" applyAlignment="1" applyProtection="1">
      <alignment horizontal="left" vertical="center"/>
      <protection locked="0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left" vertical="top" wrapText="1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78" xfId="0" applyFont="1" applyBorder="1" applyAlignment="1" applyProtection="1">
      <alignment horizontal="left" vertical="top"/>
      <protection locked="0"/>
    </xf>
    <xf numFmtId="0" fontId="2" fillId="0" borderId="67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3" fillId="0" borderId="7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78" xfId="0" applyFont="1" applyBorder="1" applyAlignment="1">
      <alignment horizontal="left"/>
    </xf>
    <xf numFmtId="0" fontId="2" fillId="0" borderId="68" xfId="0" applyFont="1" applyFill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/>
      <protection locked="0"/>
    </xf>
    <xf numFmtId="0" fontId="2" fillId="0" borderId="67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68" xfId="0" applyFont="1" applyBorder="1" applyAlignment="1" applyProtection="1">
      <alignment horizontal="left" vertical="top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>
      <alignment horizontal="left"/>
    </xf>
    <xf numFmtId="0" fontId="8" fillId="0" borderId="82" xfId="0" applyFont="1" applyBorder="1" applyAlignment="1">
      <alignment horizontal="left"/>
    </xf>
    <xf numFmtId="0" fontId="8" fillId="0" borderId="83" xfId="0" applyFont="1" applyBorder="1" applyAlignment="1">
      <alignment horizontal="left"/>
    </xf>
    <xf numFmtId="0" fontId="12" fillId="0" borderId="84" xfId="0" applyFont="1" applyBorder="1" applyAlignment="1" applyProtection="1">
      <alignment horizontal="left"/>
      <protection locked="0"/>
    </xf>
    <xf numFmtId="0" fontId="12" fillId="0" borderId="85" xfId="0" applyFont="1" applyBorder="1" applyAlignment="1" applyProtection="1">
      <alignment horizontal="left"/>
      <protection locked="0"/>
    </xf>
    <xf numFmtId="0" fontId="12" fillId="0" borderId="86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78" xfId="0" applyFont="1" applyBorder="1" applyAlignment="1" applyProtection="1">
      <alignment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2" fillId="0" borderId="69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3" fillId="0" borderId="81" xfId="0" applyFont="1" applyBorder="1" applyAlignment="1" applyProtection="1">
      <alignment horizontal="left"/>
      <protection locked="0"/>
    </xf>
    <xf numFmtId="0" fontId="3" fillId="0" borderId="82" xfId="0" applyFont="1" applyBorder="1" applyAlignment="1" applyProtection="1">
      <alignment horizontal="left"/>
      <protection locked="0"/>
    </xf>
    <xf numFmtId="0" fontId="3" fillId="0" borderId="83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177" fontId="2" fillId="0" borderId="7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31" xfId="0" applyFont="1" applyBorder="1" applyAlignment="1">
      <alignment horizontal="center" vertical="top" wrapText="1"/>
    </xf>
    <xf numFmtId="0" fontId="14" fillId="0" borderId="87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8" fillId="0" borderId="88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/>
    </xf>
    <xf numFmtId="0" fontId="13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00">
      <selection activeCell="J100" sqref="J100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0.00390625" style="0" customWidth="1"/>
    <col min="4" max="4" width="29.7109375" style="0" customWidth="1"/>
    <col min="5" max="5" width="8.00390625" style="0" customWidth="1"/>
    <col min="6" max="6" width="12.7109375" style="0" customWidth="1"/>
    <col min="7" max="7" width="13.421875" style="0" customWidth="1"/>
  </cols>
  <sheetData>
    <row r="1" spans="1:7" ht="11.25" customHeight="1">
      <c r="A1" s="11"/>
      <c r="B1" s="11"/>
      <c r="C1" s="11"/>
      <c r="D1" s="11"/>
      <c r="E1" s="11"/>
      <c r="F1" s="231" t="s">
        <v>47</v>
      </c>
      <c r="G1" s="231"/>
    </row>
    <row r="2" spans="1:7" ht="0.75" customHeight="1">
      <c r="A2" s="13"/>
      <c r="B2" s="13"/>
      <c r="C2" s="13"/>
      <c r="D2" s="13"/>
      <c r="E2" s="13"/>
      <c r="F2" s="14"/>
      <c r="G2" s="15"/>
    </row>
    <row r="3" spans="1:7" ht="0.75" customHeight="1" hidden="1">
      <c r="A3" s="29"/>
      <c r="B3" s="30"/>
      <c r="C3" s="30"/>
      <c r="D3" s="30"/>
      <c r="E3" s="30"/>
      <c r="F3" s="31"/>
      <c r="G3" s="31"/>
    </row>
    <row r="4" spans="1:7" ht="0.75" customHeight="1" hidden="1">
      <c r="A4" s="13"/>
      <c r="B4" s="13"/>
      <c r="C4" s="4"/>
      <c r="D4" s="1" t="s">
        <v>52</v>
      </c>
      <c r="E4" s="13"/>
      <c r="F4" s="2"/>
      <c r="G4" s="2"/>
    </row>
    <row r="5" spans="1:7" ht="15" customHeight="1">
      <c r="A5" s="13"/>
      <c r="B5" s="13" t="s">
        <v>152</v>
      </c>
      <c r="C5" s="4"/>
      <c r="D5" s="1"/>
      <c r="E5" s="13"/>
      <c r="F5" s="2"/>
      <c r="G5" s="2"/>
    </row>
    <row r="6" spans="1:7" ht="15.75" hidden="1">
      <c r="A6" s="29"/>
      <c r="B6" s="30"/>
      <c r="C6" s="30"/>
      <c r="D6" s="30"/>
      <c r="E6" s="30"/>
      <c r="F6" s="31"/>
      <c r="G6" s="31"/>
    </row>
    <row r="7" spans="1:7" ht="15.75" hidden="1">
      <c r="A7" s="13"/>
      <c r="B7" s="13"/>
      <c r="C7" s="13"/>
      <c r="D7" s="1" t="s">
        <v>53</v>
      </c>
      <c r="E7" s="13"/>
      <c r="F7" s="2"/>
      <c r="G7" s="2"/>
    </row>
    <row r="8" spans="1:7" ht="1.5" customHeight="1">
      <c r="A8" s="13"/>
      <c r="B8" s="13"/>
      <c r="C8" s="13"/>
      <c r="D8" s="1"/>
      <c r="E8" s="13"/>
      <c r="F8" s="2"/>
      <c r="G8" s="2"/>
    </row>
    <row r="9" spans="1:7" ht="15.75" hidden="1">
      <c r="A9" s="30"/>
      <c r="B9" s="30"/>
      <c r="C9" s="30"/>
      <c r="D9" s="64"/>
      <c r="E9" s="30"/>
      <c r="F9" s="65"/>
      <c r="G9" s="65"/>
    </row>
    <row r="10" spans="1:7" ht="12" customHeight="1">
      <c r="A10" s="13"/>
      <c r="B10" s="13" t="s">
        <v>158</v>
      </c>
      <c r="C10" s="13"/>
      <c r="D10" s="1"/>
      <c r="E10" s="13"/>
      <c r="F10" s="2"/>
      <c r="G10" s="2"/>
    </row>
    <row r="11" spans="1:7" ht="0.75" customHeight="1">
      <c r="A11" s="13"/>
      <c r="B11" s="13"/>
      <c r="C11" s="13"/>
      <c r="D11" s="1"/>
      <c r="E11" s="13"/>
      <c r="F11" s="2"/>
      <c r="G11" s="2"/>
    </row>
    <row r="12" spans="1:7" ht="13.5" customHeight="1" hidden="1">
      <c r="A12" s="13"/>
      <c r="B12" s="13"/>
      <c r="C12" s="13"/>
      <c r="D12" s="1"/>
      <c r="E12" s="13"/>
      <c r="F12" s="2"/>
      <c r="G12" s="2"/>
    </row>
    <row r="13" spans="1:7" ht="15.75" hidden="1">
      <c r="A13" s="13"/>
      <c r="B13" s="13"/>
      <c r="C13" s="13"/>
      <c r="D13" s="1"/>
      <c r="E13" s="13"/>
      <c r="F13" s="2"/>
      <c r="G13" s="2"/>
    </row>
    <row r="14" spans="1:7" ht="15.75" hidden="1">
      <c r="A14" s="13"/>
      <c r="B14" s="13"/>
      <c r="C14" s="13"/>
      <c r="D14" s="1"/>
      <c r="E14" s="13"/>
      <c r="F14" s="2"/>
      <c r="G14" s="2"/>
    </row>
    <row r="15" spans="1:7" ht="15.75" customHeight="1" hidden="1">
      <c r="A15" s="13"/>
      <c r="B15" s="13"/>
      <c r="C15" s="16"/>
      <c r="D15" s="16"/>
      <c r="E15" s="16"/>
      <c r="F15" s="3"/>
      <c r="G15" s="17"/>
    </row>
    <row r="16" spans="1:7" ht="17.25" customHeight="1">
      <c r="A16" s="228" t="s">
        <v>160</v>
      </c>
      <c r="B16" s="229"/>
      <c r="C16" s="229"/>
      <c r="D16" s="229"/>
      <c r="E16" s="229"/>
      <c r="F16" s="229"/>
      <c r="G16" s="229"/>
    </row>
    <row r="17" spans="1:7" ht="12.75" customHeight="1">
      <c r="A17" s="13"/>
      <c r="B17" s="13"/>
      <c r="C17" s="18"/>
      <c r="D17" s="110" t="s">
        <v>162</v>
      </c>
      <c r="E17" s="16"/>
      <c r="F17" s="17" t="s">
        <v>159</v>
      </c>
      <c r="G17" s="17"/>
    </row>
    <row r="18" spans="1:7" ht="14.25" customHeight="1">
      <c r="A18" s="230" t="s">
        <v>163</v>
      </c>
      <c r="B18" s="231"/>
      <c r="C18" s="231"/>
      <c r="D18" s="231"/>
      <c r="E18" s="231"/>
      <c r="F18" s="231"/>
      <c r="G18" s="231"/>
    </row>
    <row r="19" spans="1:7" ht="14.25" customHeight="1">
      <c r="A19" s="231" t="s">
        <v>164</v>
      </c>
      <c r="B19" s="231"/>
      <c r="C19" s="231"/>
      <c r="D19" s="231"/>
      <c r="E19" s="231"/>
      <c r="F19" s="231"/>
      <c r="G19" s="231"/>
    </row>
    <row r="20" spans="1:7" ht="4.5" customHeight="1">
      <c r="A20" s="13"/>
      <c r="B20" s="13"/>
      <c r="C20" s="18"/>
      <c r="D20" s="4"/>
      <c r="E20" s="16"/>
      <c r="F20" s="17"/>
      <c r="G20" s="17"/>
    </row>
    <row r="21" spans="1:7" ht="18.75" customHeight="1">
      <c r="A21" s="30"/>
      <c r="B21" s="30" t="s">
        <v>161</v>
      </c>
      <c r="C21" s="41"/>
      <c r="D21" s="7"/>
      <c r="E21" s="42"/>
      <c r="F21" s="43" t="s">
        <v>153</v>
      </c>
      <c r="G21" s="44"/>
    </row>
    <row r="22" spans="1:7" s="28" customFormat="1" ht="12.75" customHeight="1" thickBot="1">
      <c r="A22" s="4"/>
      <c r="B22" s="1" t="s">
        <v>29</v>
      </c>
      <c r="C22" s="54"/>
      <c r="D22" s="1"/>
      <c r="E22" s="241" t="s">
        <v>48</v>
      </c>
      <c r="F22" s="241"/>
      <c r="G22" s="241"/>
    </row>
    <row r="23" spans="1:7" s="28" customFormat="1" ht="7.5" customHeight="1" hidden="1" thickBot="1">
      <c r="A23" s="20"/>
      <c r="B23" s="39"/>
      <c r="C23" s="20"/>
      <c r="D23" s="20"/>
      <c r="E23" s="20"/>
      <c r="F23" s="45"/>
      <c r="G23" s="5"/>
    </row>
    <row r="24" spans="1:7" ht="12.75">
      <c r="A24" s="270" t="s">
        <v>54</v>
      </c>
      <c r="B24" s="242" t="s">
        <v>55</v>
      </c>
      <c r="C24" s="243"/>
      <c r="D24" s="243"/>
      <c r="E24" s="219" t="s">
        <v>1</v>
      </c>
      <c r="F24" s="221" t="s">
        <v>56</v>
      </c>
      <c r="G24" s="223" t="s">
        <v>57</v>
      </c>
    </row>
    <row r="25" spans="1:7" ht="25.5" customHeight="1">
      <c r="A25" s="271"/>
      <c r="B25" s="244"/>
      <c r="C25" s="245"/>
      <c r="D25" s="245"/>
      <c r="E25" s="220"/>
      <c r="F25" s="222"/>
      <c r="G25" s="224"/>
    </row>
    <row r="26" spans="1:7" ht="15" customHeight="1">
      <c r="A26" s="66"/>
      <c r="B26" s="246" t="s">
        <v>0</v>
      </c>
      <c r="C26" s="247"/>
      <c r="D26" s="248"/>
      <c r="E26" s="67"/>
      <c r="F26" s="68"/>
      <c r="G26" s="69"/>
    </row>
    <row r="27" spans="1:7" ht="15.75">
      <c r="A27" s="70" t="s">
        <v>2</v>
      </c>
      <c r="B27" s="264" t="s">
        <v>33</v>
      </c>
      <c r="C27" s="265"/>
      <c r="D27" s="266"/>
      <c r="E27" s="22"/>
      <c r="F27" s="32">
        <f>SUM(F28+F35+F45+F55)</f>
        <v>4761637</v>
      </c>
      <c r="G27" s="34">
        <f>SUM(G28+G35+G45+G55)</f>
        <v>5072823</v>
      </c>
    </row>
    <row r="28" spans="1:7" ht="12.75" customHeight="1">
      <c r="A28" s="46" t="s">
        <v>58</v>
      </c>
      <c r="B28" s="267" t="s">
        <v>34</v>
      </c>
      <c r="C28" s="268"/>
      <c r="D28" s="269"/>
      <c r="E28" s="23"/>
      <c r="F28" s="94">
        <f>SUM(F29:F34)</f>
        <v>451</v>
      </c>
      <c r="G28" s="95">
        <f>SUM(G29:G34)</f>
        <v>571</v>
      </c>
    </row>
    <row r="29" spans="1:7" ht="12" customHeight="1">
      <c r="A29" s="6" t="s">
        <v>59</v>
      </c>
      <c r="B29" s="214" t="s">
        <v>3</v>
      </c>
      <c r="C29" s="215"/>
      <c r="D29" s="215"/>
      <c r="E29" s="23"/>
      <c r="F29" s="33"/>
      <c r="G29" s="35"/>
    </row>
    <row r="30" spans="1:7" ht="12" customHeight="1">
      <c r="A30" s="6" t="s">
        <v>60</v>
      </c>
      <c r="B30" s="214" t="s">
        <v>4</v>
      </c>
      <c r="C30" s="215"/>
      <c r="D30" s="215"/>
      <c r="E30" s="23"/>
      <c r="F30" s="33"/>
      <c r="G30" s="35"/>
    </row>
    <row r="31" spans="1:7" ht="12" customHeight="1">
      <c r="A31" s="6" t="s">
        <v>61</v>
      </c>
      <c r="B31" s="214" t="s">
        <v>5</v>
      </c>
      <c r="C31" s="215"/>
      <c r="D31" s="215"/>
      <c r="E31" s="23"/>
      <c r="F31" s="33"/>
      <c r="G31" s="35"/>
    </row>
    <row r="32" spans="1:7" ht="12" customHeight="1">
      <c r="A32" s="6" t="s">
        <v>62</v>
      </c>
      <c r="B32" s="214" t="s">
        <v>63</v>
      </c>
      <c r="C32" s="215"/>
      <c r="D32" s="216"/>
      <c r="E32" s="23"/>
      <c r="F32" s="33">
        <v>451</v>
      </c>
      <c r="G32" s="35">
        <v>571</v>
      </c>
    </row>
    <row r="33" spans="1:7" ht="12" customHeight="1">
      <c r="A33" s="6" t="s">
        <v>64</v>
      </c>
      <c r="B33" s="214" t="s">
        <v>6</v>
      </c>
      <c r="C33" s="215"/>
      <c r="D33" s="215"/>
      <c r="E33" s="23"/>
      <c r="F33" s="33"/>
      <c r="G33" s="35"/>
    </row>
    <row r="34" spans="1:7" ht="12" customHeight="1">
      <c r="A34" s="6" t="s">
        <v>65</v>
      </c>
      <c r="B34" s="214" t="s">
        <v>66</v>
      </c>
      <c r="C34" s="215"/>
      <c r="D34" s="216"/>
      <c r="E34" s="23"/>
      <c r="F34" s="33"/>
      <c r="G34" s="35"/>
    </row>
    <row r="35" spans="1:7" ht="12.75" customHeight="1">
      <c r="A35" s="71" t="s">
        <v>67</v>
      </c>
      <c r="B35" s="249" t="s">
        <v>35</v>
      </c>
      <c r="C35" s="250"/>
      <c r="D35" s="250"/>
      <c r="E35" s="23"/>
      <c r="F35" s="53">
        <f>SUM(F36:F41,F44)</f>
        <v>4755197</v>
      </c>
      <c r="G35" s="36">
        <f>SUM(G36:G41,G44)</f>
        <v>5066263</v>
      </c>
    </row>
    <row r="36" spans="1:7" ht="12" customHeight="1">
      <c r="A36" s="6" t="s">
        <v>68</v>
      </c>
      <c r="B36" s="214" t="s">
        <v>7</v>
      </c>
      <c r="C36" s="215"/>
      <c r="D36" s="215"/>
      <c r="E36" s="23"/>
      <c r="F36" s="33"/>
      <c r="G36" s="35"/>
    </row>
    <row r="37" spans="1:7" ht="12" customHeight="1">
      <c r="A37" s="6" t="s">
        <v>69</v>
      </c>
      <c r="B37" s="214" t="s">
        <v>8</v>
      </c>
      <c r="C37" s="215"/>
      <c r="D37" s="215"/>
      <c r="E37" s="23"/>
      <c r="F37" s="33">
        <v>756843</v>
      </c>
      <c r="G37" s="35">
        <v>778524</v>
      </c>
    </row>
    <row r="38" spans="1:7" ht="12" customHeight="1">
      <c r="A38" s="6" t="s">
        <v>70</v>
      </c>
      <c r="B38" s="214" t="s">
        <v>71</v>
      </c>
      <c r="C38" s="215"/>
      <c r="D38" s="215"/>
      <c r="E38" s="23"/>
      <c r="F38" s="33">
        <v>3817192</v>
      </c>
      <c r="G38" s="35">
        <v>4104894</v>
      </c>
    </row>
    <row r="39" spans="1:7" ht="12" customHeight="1">
      <c r="A39" s="6" t="s">
        <v>72</v>
      </c>
      <c r="B39" s="214" t="s">
        <v>9</v>
      </c>
      <c r="C39" s="215"/>
      <c r="D39" s="215"/>
      <c r="E39" s="23"/>
      <c r="F39" s="33">
        <v>22688</v>
      </c>
      <c r="G39" s="35">
        <v>13174</v>
      </c>
    </row>
    <row r="40" spans="1:7" ht="12" customHeight="1">
      <c r="A40" s="6" t="s">
        <v>73</v>
      </c>
      <c r="B40" s="214" t="s">
        <v>74</v>
      </c>
      <c r="C40" s="215"/>
      <c r="D40" s="216"/>
      <c r="E40" s="23"/>
      <c r="F40" s="33">
        <v>158474</v>
      </c>
      <c r="G40" s="35">
        <v>169671</v>
      </c>
    </row>
    <row r="41" spans="1:7" s="50" customFormat="1" ht="12" customHeight="1">
      <c r="A41" s="46" t="s">
        <v>75</v>
      </c>
      <c r="B41" s="225" t="s">
        <v>30</v>
      </c>
      <c r="C41" s="226"/>
      <c r="D41" s="226"/>
      <c r="E41" s="47"/>
      <c r="F41" s="48">
        <f>F42+F43</f>
        <v>0</v>
      </c>
      <c r="G41" s="49">
        <f>G42+G43</f>
        <v>0</v>
      </c>
    </row>
    <row r="42" spans="1:7" s="50" customFormat="1" ht="12" customHeight="1">
      <c r="A42" s="46" t="s">
        <v>76</v>
      </c>
      <c r="B42" s="225" t="s">
        <v>7</v>
      </c>
      <c r="C42" s="226"/>
      <c r="D42" s="226"/>
      <c r="E42" s="47"/>
      <c r="F42" s="48"/>
      <c r="G42" s="49"/>
    </row>
    <row r="43" spans="1:7" s="50" customFormat="1" ht="12" customHeight="1">
      <c r="A43" s="46" t="s">
        <v>77</v>
      </c>
      <c r="B43" s="225" t="s">
        <v>31</v>
      </c>
      <c r="C43" s="226"/>
      <c r="D43" s="226"/>
      <c r="E43" s="47"/>
      <c r="F43" s="48"/>
      <c r="G43" s="49"/>
    </row>
    <row r="44" spans="1:7" s="50" customFormat="1" ht="12.75">
      <c r="A44" s="72" t="s">
        <v>78</v>
      </c>
      <c r="B44" s="232" t="s">
        <v>79</v>
      </c>
      <c r="C44" s="233"/>
      <c r="D44" s="278"/>
      <c r="E44" s="47"/>
      <c r="F44" s="48"/>
      <c r="G44" s="49"/>
    </row>
    <row r="45" spans="1:7" ht="12.75" customHeight="1">
      <c r="A45" s="46" t="s">
        <v>80</v>
      </c>
      <c r="B45" s="225" t="s">
        <v>36</v>
      </c>
      <c r="C45" s="226"/>
      <c r="D45" s="226"/>
      <c r="E45" s="23"/>
      <c r="F45" s="102">
        <f>SUM(F46:F54)</f>
        <v>5989</v>
      </c>
      <c r="G45" s="35">
        <f>SUM(G46:G54)</f>
        <v>5989</v>
      </c>
    </row>
    <row r="46" spans="1:7" ht="12" customHeight="1">
      <c r="A46" s="6" t="s">
        <v>81</v>
      </c>
      <c r="B46" s="214" t="s">
        <v>82</v>
      </c>
      <c r="C46" s="215"/>
      <c r="D46" s="216"/>
      <c r="E46" s="23"/>
      <c r="F46" s="33"/>
      <c r="G46" s="36"/>
    </row>
    <row r="47" spans="1:7" ht="12" customHeight="1">
      <c r="A47" s="6" t="s">
        <v>83</v>
      </c>
      <c r="B47" s="214" t="s">
        <v>84</v>
      </c>
      <c r="C47" s="215"/>
      <c r="D47" s="216"/>
      <c r="E47" s="23"/>
      <c r="F47" s="33"/>
      <c r="G47" s="35"/>
    </row>
    <row r="48" spans="1:7" ht="12" customHeight="1">
      <c r="A48" s="6" t="s">
        <v>85</v>
      </c>
      <c r="B48" s="214" t="s">
        <v>86</v>
      </c>
      <c r="C48" s="215"/>
      <c r="D48" s="216"/>
      <c r="E48" s="23"/>
      <c r="F48" s="33"/>
      <c r="G48" s="35"/>
    </row>
    <row r="49" spans="1:7" ht="12" customHeight="1">
      <c r="A49" s="73" t="s">
        <v>87</v>
      </c>
      <c r="B49" s="214" t="s">
        <v>88</v>
      </c>
      <c r="C49" s="215"/>
      <c r="D49" s="215"/>
      <c r="E49" s="23"/>
      <c r="F49" s="33"/>
      <c r="G49" s="36"/>
    </row>
    <row r="50" spans="1:7" ht="12" customHeight="1">
      <c r="A50" s="66" t="s">
        <v>89</v>
      </c>
      <c r="B50" s="214" t="s">
        <v>90</v>
      </c>
      <c r="C50" s="215"/>
      <c r="D50" s="216"/>
      <c r="E50" s="23"/>
      <c r="F50" s="33"/>
      <c r="G50" s="36"/>
    </row>
    <row r="51" spans="1:7" ht="12" customHeight="1">
      <c r="A51" s="66" t="s">
        <v>91</v>
      </c>
      <c r="B51" s="214" t="s">
        <v>92</v>
      </c>
      <c r="C51" s="215"/>
      <c r="D51" s="216"/>
      <c r="E51" s="23"/>
      <c r="F51" s="33"/>
      <c r="G51" s="36"/>
    </row>
    <row r="52" spans="1:7" ht="12" customHeight="1">
      <c r="A52" s="66" t="s">
        <v>93</v>
      </c>
      <c r="B52" s="214" t="s">
        <v>94</v>
      </c>
      <c r="C52" s="215"/>
      <c r="D52" s="216"/>
      <c r="E52" s="23"/>
      <c r="F52" s="33"/>
      <c r="G52" s="36"/>
    </row>
    <row r="53" spans="1:7" ht="12" customHeight="1">
      <c r="A53" s="66" t="s">
        <v>95</v>
      </c>
      <c r="B53" s="214" t="s">
        <v>96</v>
      </c>
      <c r="C53" s="215"/>
      <c r="D53" s="216"/>
      <c r="E53" s="23"/>
      <c r="F53" s="33"/>
      <c r="G53" s="36"/>
    </row>
    <row r="54" spans="1:7" ht="12" customHeight="1">
      <c r="A54" s="66" t="s">
        <v>97</v>
      </c>
      <c r="B54" s="214" t="s">
        <v>10</v>
      </c>
      <c r="C54" s="215"/>
      <c r="D54" s="216"/>
      <c r="E54" s="23"/>
      <c r="F54" s="33">
        <v>5989</v>
      </c>
      <c r="G54" s="36">
        <v>5989</v>
      </c>
    </row>
    <row r="55" spans="1:7" s="40" customFormat="1" ht="12.75" customHeight="1">
      <c r="A55" s="21" t="s">
        <v>98</v>
      </c>
      <c r="B55" s="272" t="s">
        <v>37</v>
      </c>
      <c r="C55" s="273"/>
      <c r="D55" s="274"/>
      <c r="E55" s="23"/>
      <c r="F55" s="103">
        <f>F56+F57+F58</f>
        <v>0</v>
      </c>
      <c r="G55" s="104">
        <f>G56+G57+G58</f>
        <v>0</v>
      </c>
    </row>
    <row r="56" spans="1:7" s="28" customFormat="1" ht="12" customHeight="1">
      <c r="A56" s="6" t="s">
        <v>99</v>
      </c>
      <c r="B56" s="251" t="s">
        <v>100</v>
      </c>
      <c r="C56" s="252"/>
      <c r="D56" s="252"/>
      <c r="E56" s="23"/>
      <c r="F56" s="33"/>
      <c r="G56" s="36"/>
    </row>
    <row r="57" spans="1:7" s="28" customFormat="1" ht="12" customHeight="1">
      <c r="A57" s="6" t="s">
        <v>101</v>
      </c>
      <c r="B57" s="260" t="s">
        <v>102</v>
      </c>
      <c r="C57" s="261"/>
      <c r="D57" s="262"/>
      <c r="E57" s="23"/>
      <c r="F57" s="33"/>
      <c r="G57" s="36"/>
    </row>
    <row r="58" spans="1:7" s="28" customFormat="1" ht="12" customHeight="1">
      <c r="A58" s="6" t="s">
        <v>103</v>
      </c>
      <c r="B58" s="258" t="s">
        <v>104</v>
      </c>
      <c r="C58" s="259"/>
      <c r="D58" s="259"/>
      <c r="E58" s="23"/>
      <c r="F58" s="33"/>
      <c r="G58" s="36"/>
    </row>
    <row r="59" spans="1:7" ht="15.75">
      <c r="A59" s="74" t="s">
        <v>11</v>
      </c>
      <c r="B59" s="255" t="s">
        <v>38</v>
      </c>
      <c r="C59" s="256"/>
      <c r="D59" s="257"/>
      <c r="E59" s="23"/>
      <c r="F59" s="37">
        <f>SUM(F60+F68+F73+F76)</f>
        <v>504970</v>
      </c>
      <c r="G59" s="38">
        <f>SUM(G60+G68+G73+G76)</f>
        <v>567620</v>
      </c>
    </row>
    <row r="60" spans="1:7" ht="12.75">
      <c r="A60" s="72" t="s">
        <v>58</v>
      </c>
      <c r="B60" s="232" t="s">
        <v>105</v>
      </c>
      <c r="C60" s="233"/>
      <c r="D60" s="233"/>
      <c r="E60" s="47"/>
      <c r="F60" s="102">
        <f>SUM(F61:F67)</f>
        <v>116745</v>
      </c>
      <c r="G60" s="35">
        <f>SUM(G61:G67)</f>
        <v>86096</v>
      </c>
    </row>
    <row r="61" spans="1:7" ht="12" customHeight="1">
      <c r="A61" s="46" t="s">
        <v>59</v>
      </c>
      <c r="B61" s="225" t="s">
        <v>106</v>
      </c>
      <c r="C61" s="226"/>
      <c r="D61" s="226"/>
      <c r="E61" s="47"/>
      <c r="F61" s="52">
        <v>116745</v>
      </c>
      <c r="G61" s="36">
        <v>86096</v>
      </c>
    </row>
    <row r="62" spans="1:7" ht="12" customHeight="1">
      <c r="A62" s="46" t="s">
        <v>60</v>
      </c>
      <c r="B62" s="225" t="s">
        <v>107</v>
      </c>
      <c r="C62" s="226"/>
      <c r="D62" s="226"/>
      <c r="E62" s="47"/>
      <c r="F62" s="52"/>
      <c r="G62" s="35"/>
    </row>
    <row r="63" spans="1:7" ht="12" customHeight="1">
      <c r="A63" s="46" t="s">
        <v>61</v>
      </c>
      <c r="B63" s="225" t="s">
        <v>108</v>
      </c>
      <c r="C63" s="226"/>
      <c r="D63" s="226"/>
      <c r="E63" s="47"/>
      <c r="F63" s="52"/>
      <c r="G63" s="35"/>
    </row>
    <row r="64" spans="1:7" ht="12" customHeight="1">
      <c r="A64" s="46" t="s">
        <v>62</v>
      </c>
      <c r="B64" s="225" t="s">
        <v>12</v>
      </c>
      <c r="C64" s="226"/>
      <c r="D64" s="227"/>
      <c r="E64" s="47"/>
      <c r="F64" s="52"/>
      <c r="G64" s="35"/>
    </row>
    <row r="65" spans="1:7" ht="12" customHeight="1">
      <c r="A65" s="84" t="s">
        <v>64</v>
      </c>
      <c r="B65" s="225" t="s">
        <v>102</v>
      </c>
      <c r="C65" s="226"/>
      <c r="D65" s="227"/>
      <c r="E65" s="47"/>
      <c r="F65" s="52"/>
      <c r="G65" s="35"/>
    </row>
    <row r="66" spans="1:7" ht="12" customHeight="1">
      <c r="A66" s="85" t="s">
        <v>65</v>
      </c>
      <c r="B66" s="240" t="s">
        <v>46</v>
      </c>
      <c r="C66" s="240"/>
      <c r="D66" s="240"/>
      <c r="E66" s="23"/>
      <c r="F66" s="33"/>
      <c r="G66" s="36"/>
    </row>
    <row r="67" spans="1:7" ht="12" customHeight="1">
      <c r="A67" s="46" t="s">
        <v>109</v>
      </c>
      <c r="B67" s="225" t="s">
        <v>110</v>
      </c>
      <c r="C67" s="226"/>
      <c r="D67" s="226"/>
      <c r="E67" s="47"/>
      <c r="F67" s="53"/>
      <c r="G67" s="35"/>
    </row>
    <row r="68" spans="1:7" ht="12.75">
      <c r="A68" s="46" t="s">
        <v>67</v>
      </c>
      <c r="B68" s="249" t="s">
        <v>111</v>
      </c>
      <c r="C68" s="250"/>
      <c r="D68" s="263"/>
      <c r="E68" s="47"/>
      <c r="F68" s="94">
        <f>SUM(F69:F72)</f>
        <v>323088</v>
      </c>
      <c r="G68" s="95">
        <f>SUM(G69:G72)</f>
        <v>386820</v>
      </c>
    </row>
    <row r="69" spans="1:7" ht="12" customHeight="1">
      <c r="A69" s="46" t="s">
        <v>68</v>
      </c>
      <c r="B69" s="225" t="s">
        <v>112</v>
      </c>
      <c r="C69" s="226"/>
      <c r="D69" s="226"/>
      <c r="E69" s="47"/>
      <c r="F69" s="52">
        <v>186077</v>
      </c>
      <c r="G69" s="35">
        <v>345225</v>
      </c>
    </row>
    <row r="70" spans="1:7" ht="12" customHeight="1">
      <c r="A70" s="46" t="s">
        <v>69</v>
      </c>
      <c r="B70" s="225" t="s">
        <v>113</v>
      </c>
      <c r="C70" s="226"/>
      <c r="D70" s="227"/>
      <c r="E70" s="47"/>
      <c r="F70" s="52"/>
      <c r="G70" s="35"/>
    </row>
    <row r="71" spans="1:7" ht="12" customHeight="1">
      <c r="A71" s="46" t="s">
        <v>70</v>
      </c>
      <c r="B71" s="225" t="s">
        <v>114</v>
      </c>
      <c r="C71" s="226"/>
      <c r="D71" s="226"/>
      <c r="E71" s="47"/>
      <c r="F71" s="52"/>
      <c r="G71" s="35"/>
    </row>
    <row r="72" spans="1:7" ht="12" customHeight="1">
      <c r="A72" s="46" t="s">
        <v>72</v>
      </c>
      <c r="B72" s="225" t="s">
        <v>115</v>
      </c>
      <c r="C72" s="226"/>
      <c r="D72" s="227"/>
      <c r="E72" s="47"/>
      <c r="F72" s="52">
        <v>137011</v>
      </c>
      <c r="G72" s="35">
        <v>41595</v>
      </c>
    </row>
    <row r="73" spans="1:7" ht="12.75">
      <c r="A73" s="46" t="s">
        <v>80</v>
      </c>
      <c r="B73" s="225" t="s">
        <v>116</v>
      </c>
      <c r="C73" s="226"/>
      <c r="D73" s="227"/>
      <c r="E73" s="47"/>
      <c r="F73" s="53">
        <f>SUM(F74:F75)</f>
        <v>0</v>
      </c>
      <c r="G73" s="36">
        <f>SUM(G74:G75)</f>
        <v>0</v>
      </c>
    </row>
    <row r="74" spans="1:7" ht="12" customHeight="1">
      <c r="A74" s="46" t="s">
        <v>81</v>
      </c>
      <c r="B74" s="225" t="s">
        <v>82</v>
      </c>
      <c r="C74" s="226"/>
      <c r="D74" s="226"/>
      <c r="E74" s="47"/>
      <c r="F74" s="53"/>
      <c r="G74" s="35"/>
    </row>
    <row r="75" spans="1:7" ht="12" customHeight="1">
      <c r="A75" s="46" t="s">
        <v>83</v>
      </c>
      <c r="B75" s="225" t="s">
        <v>117</v>
      </c>
      <c r="C75" s="226"/>
      <c r="D75" s="226"/>
      <c r="E75" s="47"/>
      <c r="F75" s="53"/>
      <c r="G75" s="35"/>
    </row>
    <row r="76" spans="1:7" ht="12.75">
      <c r="A76" s="82" t="s">
        <v>98</v>
      </c>
      <c r="B76" s="57" t="s">
        <v>39</v>
      </c>
      <c r="C76" s="58"/>
      <c r="D76" s="59"/>
      <c r="E76" s="61"/>
      <c r="F76" s="60">
        <v>65137</v>
      </c>
      <c r="G76" s="81">
        <v>94704</v>
      </c>
    </row>
    <row r="77" spans="1:7" ht="30.75" customHeight="1" thickBot="1">
      <c r="A77" s="83" t="s">
        <v>14</v>
      </c>
      <c r="B77" s="279" t="s">
        <v>118</v>
      </c>
      <c r="C77" s="280"/>
      <c r="D77" s="281"/>
      <c r="E77" s="101"/>
      <c r="F77" s="106">
        <v>0</v>
      </c>
      <c r="G77" s="107"/>
    </row>
    <row r="78" spans="1:7" ht="17.25" thickBot="1" thickTop="1">
      <c r="A78" s="56"/>
      <c r="B78" s="253" t="s">
        <v>149</v>
      </c>
      <c r="C78" s="254"/>
      <c r="D78" s="254"/>
      <c r="E78" s="55"/>
      <c r="F78" s="99">
        <f>SUM(F27+F59+F77)</f>
        <v>5266607</v>
      </c>
      <c r="G78" s="100">
        <f>SUM(G27+G59+G77)</f>
        <v>5640443</v>
      </c>
    </row>
    <row r="79" spans="1:7" ht="15.75">
      <c r="A79" s="77"/>
      <c r="B79" s="237" t="s">
        <v>13</v>
      </c>
      <c r="C79" s="238"/>
      <c r="D79" s="239"/>
      <c r="E79" s="78"/>
      <c r="F79" s="79"/>
      <c r="G79" s="80"/>
    </row>
    <row r="80" spans="1:7" ht="15.75">
      <c r="A80" s="70" t="s">
        <v>19</v>
      </c>
      <c r="B80" s="234" t="s">
        <v>40</v>
      </c>
      <c r="C80" s="235"/>
      <c r="D80" s="236"/>
      <c r="E80" s="22"/>
      <c r="F80" s="97">
        <f>SUM(F81+F85+F86+F87+F91)</f>
        <v>1434553</v>
      </c>
      <c r="G80" s="98">
        <v>1494207</v>
      </c>
    </row>
    <row r="81" spans="1:7" ht="12.75">
      <c r="A81" s="46" t="s">
        <v>58</v>
      </c>
      <c r="B81" s="225" t="s">
        <v>41</v>
      </c>
      <c r="C81" s="226"/>
      <c r="D81" s="227"/>
      <c r="E81" s="47"/>
      <c r="F81" s="53">
        <f>SUM(F82:F84)</f>
        <v>2070667</v>
      </c>
      <c r="G81" s="36">
        <f>SUM(G82:G84)</f>
        <v>1850171</v>
      </c>
    </row>
    <row r="82" spans="1:7" ht="12.75">
      <c r="A82" s="46" t="s">
        <v>59</v>
      </c>
      <c r="B82" s="225" t="s">
        <v>119</v>
      </c>
      <c r="C82" s="226"/>
      <c r="D82" s="227"/>
      <c r="E82" s="47"/>
      <c r="F82" s="53">
        <v>2070667</v>
      </c>
      <c r="G82" s="35">
        <v>1850171</v>
      </c>
    </row>
    <row r="83" spans="1:7" ht="12.75">
      <c r="A83" s="46" t="s">
        <v>60</v>
      </c>
      <c r="B83" s="225" t="s">
        <v>120</v>
      </c>
      <c r="C83" s="226"/>
      <c r="D83" s="227"/>
      <c r="E83" s="47"/>
      <c r="F83" s="53"/>
      <c r="G83" s="35"/>
    </row>
    <row r="84" spans="1:7" ht="12.75">
      <c r="A84" s="46" t="s">
        <v>61</v>
      </c>
      <c r="B84" s="225" t="s">
        <v>121</v>
      </c>
      <c r="C84" s="226"/>
      <c r="D84" s="227"/>
      <c r="E84" s="47"/>
      <c r="F84" s="53"/>
      <c r="G84" s="35"/>
    </row>
    <row r="85" spans="1:7" ht="12.75">
      <c r="A85" s="46" t="s">
        <v>67</v>
      </c>
      <c r="B85" s="225" t="s">
        <v>122</v>
      </c>
      <c r="C85" s="226"/>
      <c r="D85" s="227"/>
      <c r="E85" s="47"/>
      <c r="F85" s="53"/>
      <c r="G85" s="35"/>
    </row>
    <row r="86" spans="1:7" ht="12.75">
      <c r="A86" s="46" t="s">
        <v>80</v>
      </c>
      <c r="B86" s="225" t="s">
        <v>123</v>
      </c>
      <c r="C86" s="226"/>
      <c r="D86" s="227"/>
      <c r="E86" s="47"/>
      <c r="F86" s="53"/>
      <c r="G86" s="35"/>
    </row>
    <row r="87" spans="1:7" ht="12.75">
      <c r="A87" s="46" t="s">
        <v>98</v>
      </c>
      <c r="B87" s="225" t="s">
        <v>42</v>
      </c>
      <c r="C87" s="226"/>
      <c r="D87" s="227"/>
      <c r="E87" s="47"/>
      <c r="F87" s="53">
        <f>SUM(F88:F90)</f>
        <v>89347</v>
      </c>
      <c r="G87" s="36">
        <f>SUM(G88:G90)</f>
        <v>89347</v>
      </c>
    </row>
    <row r="88" spans="1:7" ht="12.75">
      <c r="A88" s="46" t="s">
        <v>99</v>
      </c>
      <c r="B88" s="225" t="s">
        <v>124</v>
      </c>
      <c r="C88" s="226"/>
      <c r="D88" s="227"/>
      <c r="E88" s="47"/>
      <c r="F88" s="53">
        <v>89347</v>
      </c>
      <c r="G88" s="35">
        <v>89347</v>
      </c>
    </row>
    <row r="89" spans="1:7" ht="12.75">
      <c r="A89" s="46" t="s">
        <v>101</v>
      </c>
      <c r="B89" s="225" t="s">
        <v>15</v>
      </c>
      <c r="C89" s="226"/>
      <c r="D89" s="227"/>
      <c r="E89" s="47"/>
      <c r="F89" s="53"/>
      <c r="G89" s="35"/>
    </row>
    <row r="90" spans="1:7" ht="12.75">
      <c r="A90" s="46" t="s">
        <v>103</v>
      </c>
      <c r="B90" s="225" t="s">
        <v>16</v>
      </c>
      <c r="C90" s="226"/>
      <c r="D90" s="227"/>
      <c r="E90" s="47"/>
      <c r="F90" s="53"/>
      <c r="G90" s="35"/>
    </row>
    <row r="91" spans="1:7" ht="12.75">
      <c r="A91" s="46" t="s">
        <v>125</v>
      </c>
      <c r="B91" s="225" t="s">
        <v>43</v>
      </c>
      <c r="C91" s="226"/>
      <c r="D91" s="227"/>
      <c r="E91" s="47"/>
      <c r="F91" s="53">
        <v>-725461</v>
      </c>
      <c r="G91" s="36">
        <v>-445311</v>
      </c>
    </row>
    <row r="92" spans="1:7" ht="12.75">
      <c r="A92" s="46" t="s">
        <v>126</v>
      </c>
      <c r="B92" s="225" t="s">
        <v>17</v>
      </c>
      <c r="C92" s="226"/>
      <c r="D92" s="227"/>
      <c r="E92" s="47"/>
      <c r="F92" s="53">
        <v>-280150</v>
      </c>
      <c r="G92" s="35">
        <v>-225269</v>
      </c>
    </row>
    <row r="93" spans="1:7" ht="12.75">
      <c r="A93" s="46" t="s">
        <v>127</v>
      </c>
      <c r="B93" s="225" t="s">
        <v>18</v>
      </c>
      <c r="C93" s="226"/>
      <c r="D93" s="227"/>
      <c r="E93" s="47"/>
      <c r="F93" s="53">
        <v>-445311</v>
      </c>
      <c r="G93" s="35">
        <v>-220042</v>
      </c>
    </row>
    <row r="94" spans="1:7" ht="15.75">
      <c r="A94" s="74" t="s">
        <v>20</v>
      </c>
      <c r="B94" s="255" t="s">
        <v>44</v>
      </c>
      <c r="C94" s="256"/>
      <c r="D94" s="257"/>
      <c r="E94" s="23"/>
      <c r="F94" s="37">
        <v>1260307</v>
      </c>
      <c r="G94" s="51">
        <v>1338294</v>
      </c>
    </row>
    <row r="95" spans="1:7" ht="15.75">
      <c r="A95" s="74" t="s">
        <v>128</v>
      </c>
      <c r="B95" s="255" t="s">
        <v>129</v>
      </c>
      <c r="C95" s="256"/>
      <c r="D95" s="257"/>
      <c r="E95" s="62"/>
      <c r="F95" s="96">
        <f>SUM(F96:F98)</f>
        <v>0</v>
      </c>
      <c r="G95" s="51">
        <f>SUM(G96:G98)</f>
        <v>0</v>
      </c>
    </row>
    <row r="96" spans="1:7" ht="12.75">
      <c r="A96" s="46" t="s">
        <v>58</v>
      </c>
      <c r="B96" s="225" t="s">
        <v>130</v>
      </c>
      <c r="C96" s="226"/>
      <c r="D96" s="227"/>
      <c r="E96" s="105"/>
      <c r="F96" s="53"/>
      <c r="G96" s="35"/>
    </row>
    <row r="97" spans="1:7" ht="12.75">
      <c r="A97" s="46" t="s">
        <v>67</v>
      </c>
      <c r="B97" s="225" t="s">
        <v>131</v>
      </c>
      <c r="C97" s="226"/>
      <c r="D97" s="227"/>
      <c r="E97" s="105"/>
      <c r="F97" s="53"/>
      <c r="G97" s="35"/>
    </row>
    <row r="98" spans="1:7" ht="12.75">
      <c r="A98" s="46" t="s">
        <v>80</v>
      </c>
      <c r="B98" s="225" t="s">
        <v>45</v>
      </c>
      <c r="C98" s="226"/>
      <c r="D98" s="227"/>
      <c r="E98" s="105"/>
      <c r="F98" s="53">
        <v>0</v>
      </c>
      <c r="G98" s="35"/>
    </row>
    <row r="99" spans="1:7" ht="15.75">
      <c r="A99" s="74" t="s">
        <v>132</v>
      </c>
      <c r="B99" s="288" t="s">
        <v>133</v>
      </c>
      <c r="C99" s="289"/>
      <c r="D99" s="290"/>
      <c r="E99" s="24"/>
      <c r="F99" s="37">
        <f>SUM(F100+F109)</f>
        <v>2571747</v>
      </c>
      <c r="G99" s="38">
        <f>SUM(G100+G109)</f>
        <v>2807942</v>
      </c>
    </row>
    <row r="100" spans="1:7" s="28" customFormat="1" ht="26.25" customHeight="1">
      <c r="A100" s="87" t="s">
        <v>58</v>
      </c>
      <c r="B100" s="285" t="s">
        <v>134</v>
      </c>
      <c r="C100" s="286"/>
      <c r="D100" s="287"/>
      <c r="E100" s="88"/>
      <c r="F100" s="94">
        <f>SUM(F101:F108)</f>
        <v>1509024</v>
      </c>
      <c r="G100" s="95">
        <v>1754599</v>
      </c>
    </row>
    <row r="101" spans="1:7" s="28" customFormat="1" ht="12.75">
      <c r="A101" s="21" t="s">
        <v>59</v>
      </c>
      <c r="B101" s="214" t="s">
        <v>135</v>
      </c>
      <c r="C101" s="215"/>
      <c r="D101" s="216"/>
      <c r="E101" s="22"/>
      <c r="F101" s="33"/>
      <c r="G101" s="36"/>
    </row>
    <row r="102" spans="1:7" s="28" customFormat="1" ht="12.75">
      <c r="A102" s="6" t="s">
        <v>60</v>
      </c>
      <c r="B102" s="214" t="s">
        <v>136</v>
      </c>
      <c r="C102" s="215"/>
      <c r="D102" s="216"/>
      <c r="E102" s="23"/>
      <c r="F102" s="33">
        <v>1509024</v>
      </c>
      <c r="G102" s="35">
        <v>1754599</v>
      </c>
    </row>
    <row r="103" spans="1:7" s="28" customFormat="1" ht="12.75">
      <c r="A103" s="6" t="s">
        <v>61</v>
      </c>
      <c r="B103" s="214" t="s">
        <v>137</v>
      </c>
      <c r="C103" s="215"/>
      <c r="D103" s="216"/>
      <c r="E103" s="23"/>
      <c r="F103" s="33"/>
      <c r="G103" s="35"/>
    </row>
    <row r="104" spans="1:7" s="28" customFormat="1" ht="12.75">
      <c r="A104" s="6" t="s">
        <v>62</v>
      </c>
      <c r="B104" s="214" t="s">
        <v>21</v>
      </c>
      <c r="C104" s="215"/>
      <c r="D104" s="216"/>
      <c r="E104" s="23"/>
      <c r="F104" s="33"/>
      <c r="G104" s="35"/>
    </row>
    <row r="105" spans="1:7" s="28" customFormat="1" ht="12.75">
      <c r="A105" s="6" t="s">
        <v>64</v>
      </c>
      <c r="B105" s="214" t="s">
        <v>138</v>
      </c>
      <c r="C105" s="215"/>
      <c r="D105" s="216"/>
      <c r="E105" s="23"/>
      <c r="F105" s="33"/>
      <c r="G105" s="35"/>
    </row>
    <row r="106" spans="1:7" s="28" customFormat="1" ht="12.75">
      <c r="A106" s="6" t="s">
        <v>65</v>
      </c>
      <c r="B106" s="214" t="s">
        <v>139</v>
      </c>
      <c r="C106" s="215"/>
      <c r="D106" s="216"/>
      <c r="E106" s="23"/>
      <c r="F106" s="33"/>
      <c r="G106" s="35"/>
    </row>
    <row r="107" spans="1:7" s="28" customFormat="1" ht="12.75">
      <c r="A107" s="6" t="s">
        <v>109</v>
      </c>
      <c r="B107" s="214" t="s">
        <v>140</v>
      </c>
      <c r="C107" s="215"/>
      <c r="D107" s="216"/>
      <c r="E107" s="23"/>
      <c r="F107" s="33"/>
      <c r="G107" s="35"/>
    </row>
    <row r="108" spans="1:7" s="28" customFormat="1" ht="12.75">
      <c r="A108" s="6" t="s">
        <v>141</v>
      </c>
      <c r="B108" s="214" t="s">
        <v>22</v>
      </c>
      <c r="C108" s="215"/>
      <c r="D108" s="216"/>
      <c r="E108" s="23"/>
      <c r="F108" s="33"/>
      <c r="G108" s="35"/>
    </row>
    <row r="109" spans="1:7" s="28" customFormat="1" ht="26.25" customHeight="1">
      <c r="A109" s="86" t="s">
        <v>67</v>
      </c>
      <c r="B109" s="232" t="s">
        <v>142</v>
      </c>
      <c r="C109" s="233"/>
      <c r="D109" s="278"/>
      <c r="E109" s="89"/>
      <c r="F109" s="92">
        <v>1062723</v>
      </c>
      <c r="G109" s="93">
        <f>SUM(G110:G119)</f>
        <v>1053343</v>
      </c>
    </row>
    <row r="110" spans="1:7" s="28" customFormat="1" ht="12.75">
      <c r="A110" s="6" t="s">
        <v>68</v>
      </c>
      <c r="B110" s="214" t="s">
        <v>135</v>
      </c>
      <c r="C110" s="215"/>
      <c r="D110" s="216"/>
      <c r="E110" s="23"/>
      <c r="F110" s="33">
        <v>245573</v>
      </c>
      <c r="G110" s="35">
        <v>342081</v>
      </c>
    </row>
    <row r="111" spans="1:7" s="28" customFormat="1" ht="12.75">
      <c r="A111" s="6" t="s">
        <v>69</v>
      </c>
      <c r="B111" s="214" t="s">
        <v>136</v>
      </c>
      <c r="C111" s="215"/>
      <c r="D111" s="216"/>
      <c r="E111" s="23"/>
      <c r="F111" s="33"/>
      <c r="G111" s="36"/>
    </row>
    <row r="112" spans="1:7" s="28" customFormat="1" ht="12.75">
      <c r="A112" s="6" t="s">
        <v>70</v>
      </c>
      <c r="B112" s="214" t="s">
        <v>137</v>
      </c>
      <c r="C112" s="215"/>
      <c r="D112" s="216"/>
      <c r="E112" s="23"/>
      <c r="F112" s="33"/>
      <c r="G112" s="36"/>
    </row>
    <row r="113" spans="1:7" s="28" customFormat="1" ht="12.75">
      <c r="A113" s="6" t="s">
        <v>72</v>
      </c>
      <c r="B113" s="214" t="s">
        <v>21</v>
      </c>
      <c r="C113" s="215"/>
      <c r="D113" s="216"/>
      <c r="E113" s="23"/>
      <c r="F113" s="33">
        <v>620488</v>
      </c>
      <c r="G113" s="35">
        <v>560454</v>
      </c>
    </row>
    <row r="114" spans="1:7" s="28" customFormat="1" ht="12.75">
      <c r="A114" s="6" t="s">
        <v>73</v>
      </c>
      <c r="B114" s="214" t="s">
        <v>138</v>
      </c>
      <c r="C114" s="215"/>
      <c r="D114" s="216"/>
      <c r="E114" s="23"/>
      <c r="F114" s="33"/>
      <c r="G114" s="35"/>
    </row>
    <row r="115" spans="1:7" s="28" customFormat="1" ht="12.75">
      <c r="A115" s="6" t="s">
        <v>75</v>
      </c>
      <c r="B115" s="214" t="s">
        <v>139</v>
      </c>
      <c r="C115" s="215"/>
      <c r="D115" s="216"/>
      <c r="E115" s="23"/>
      <c r="F115" s="33"/>
      <c r="G115" s="35"/>
    </row>
    <row r="116" spans="1:7" s="28" customFormat="1" ht="12.75">
      <c r="A116" s="6" t="s">
        <v>78</v>
      </c>
      <c r="B116" s="214" t="s">
        <v>143</v>
      </c>
      <c r="C116" s="215"/>
      <c r="D116" s="216"/>
      <c r="E116" s="23"/>
      <c r="F116" s="33"/>
      <c r="G116" s="35"/>
    </row>
    <row r="117" spans="1:7" s="28" customFormat="1" ht="12.75">
      <c r="A117" s="6" t="s">
        <v>144</v>
      </c>
      <c r="B117" s="214" t="s">
        <v>23</v>
      </c>
      <c r="C117" s="215"/>
      <c r="D117" s="216"/>
      <c r="E117" s="23"/>
      <c r="F117" s="33"/>
      <c r="G117" s="35"/>
    </row>
    <row r="118" spans="1:7" s="28" customFormat="1" ht="12.75">
      <c r="A118" s="6" t="s">
        <v>145</v>
      </c>
      <c r="B118" s="214" t="s">
        <v>151</v>
      </c>
      <c r="C118" s="215"/>
      <c r="D118" s="216"/>
      <c r="E118" s="23"/>
      <c r="F118" s="33">
        <v>16662</v>
      </c>
      <c r="G118" s="35">
        <v>50807</v>
      </c>
    </row>
    <row r="119" spans="1:7" s="28" customFormat="1" ht="12.75">
      <c r="A119" s="6" t="s">
        <v>150</v>
      </c>
      <c r="B119" s="214" t="s">
        <v>24</v>
      </c>
      <c r="C119" s="215"/>
      <c r="D119" s="216"/>
      <c r="E119" s="23"/>
      <c r="F119" s="33">
        <v>180000</v>
      </c>
      <c r="G119" s="35">
        <v>100001</v>
      </c>
    </row>
    <row r="120" spans="1:7" s="28" customFormat="1" ht="28.5" customHeight="1" thickBot="1">
      <c r="A120" s="76" t="s">
        <v>146</v>
      </c>
      <c r="B120" s="282" t="s">
        <v>147</v>
      </c>
      <c r="C120" s="283"/>
      <c r="D120" s="284"/>
      <c r="E120" s="75"/>
      <c r="F120" s="108"/>
      <c r="G120" s="109"/>
    </row>
    <row r="121" spans="1:7" ht="17.25" thickBot="1" thickTop="1">
      <c r="A121" s="19"/>
      <c r="B121" s="275" t="s">
        <v>148</v>
      </c>
      <c r="C121" s="276"/>
      <c r="D121" s="277"/>
      <c r="E121" s="25"/>
      <c r="F121" s="90">
        <f>SUM(F80+F94+F95+F99+F120)</f>
        <v>5266607</v>
      </c>
      <c r="G121" s="91">
        <f>SUM(G80+G94+G95+G99+G120)</f>
        <v>5640443</v>
      </c>
    </row>
    <row r="122" spans="1:7" ht="15.75">
      <c r="A122" s="13"/>
      <c r="B122" s="13"/>
      <c r="C122" s="13"/>
      <c r="D122" s="7"/>
      <c r="E122" s="13"/>
      <c r="F122" s="2"/>
      <c r="G122" s="2"/>
    </row>
    <row r="123" spans="1:7" ht="15.75">
      <c r="A123" s="11" t="s">
        <v>154</v>
      </c>
      <c r="B123" s="11"/>
      <c r="C123" s="9"/>
      <c r="D123" s="10" t="s">
        <v>26</v>
      </c>
      <c r="E123" s="217" t="s">
        <v>155</v>
      </c>
      <c r="F123" s="218"/>
      <c r="G123" s="218"/>
    </row>
    <row r="124" spans="1:7" ht="12.75">
      <c r="A124" s="8" t="s">
        <v>32</v>
      </c>
      <c r="B124" s="8"/>
      <c r="C124" s="8"/>
      <c r="D124" s="27" t="s">
        <v>28</v>
      </c>
      <c r="E124" s="217" t="s">
        <v>27</v>
      </c>
      <c r="F124" s="218"/>
      <c r="G124" s="218"/>
    </row>
    <row r="125" spans="1:7" ht="15.75">
      <c r="A125" s="8"/>
      <c r="B125" s="11"/>
      <c r="C125" s="9" t="s">
        <v>25</v>
      </c>
      <c r="D125" s="8"/>
      <c r="E125" s="8"/>
      <c r="F125" s="12"/>
      <c r="G125" s="12"/>
    </row>
    <row r="126" spans="1:7" ht="15.75">
      <c r="A126" s="11" t="s">
        <v>156</v>
      </c>
      <c r="B126" s="11"/>
      <c r="C126" s="9"/>
      <c r="D126" s="10" t="s">
        <v>26</v>
      </c>
      <c r="E126" s="217" t="s">
        <v>157</v>
      </c>
      <c r="F126" s="218"/>
      <c r="G126" s="218"/>
    </row>
    <row r="127" spans="1:7" ht="12.75">
      <c r="A127" s="8" t="s">
        <v>49</v>
      </c>
      <c r="B127" s="8"/>
      <c r="C127" s="8"/>
      <c r="D127" s="27" t="s">
        <v>28</v>
      </c>
      <c r="E127" s="217" t="s">
        <v>27</v>
      </c>
      <c r="F127" s="218"/>
      <c r="G127" s="218"/>
    </row>
    <row r="128" spans="1:7" ht="12.75">
      <c r="A128" s="8" t="s">
        <v>50</v>
      </c>
      <c r="B128" s="8"/>
      <c r="C128" s="8"/>
      <c r="D128" s="8"/>
      <c r="E128" s="8"/>
      <c r="F128" s="26"/>
      <c r="G128" s="26"/>
    </row>
    <row r="129" ht="12.75">
      <c r="A129" s="8" t="s">
        <v>51</v>
      </c>
    </row>
    <row r="130" spans="1:7" s="28" customFormat="1" ht="12.75">
      <c r="A130" s="8"/>
      <c r="B130" s="8"/>
      <c r="C130" s="8"/>
      <c r="D130" s="8"/>
      <c r="E130" s="8"/>
      <c r="F130" s="26"/>
      <c r="G130" s="26"/>
    </row>
    <row r="131" ht="12.75">
      <c r="A131" s="8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</sheetData>
  <sheetProtection/>
  <mergeCells count="109">
    <mergeCell ref="B114:D114"/>
    <mergeCell ref="B115:D115"/>
    <mergeCell ref="B106:D106"/>
    <mergeCell ref="B119:D119"/>
    <mergeCell ref="B96:D96"/>
    <mergeCell ref="B97:D97"/>
    <mergeCell ref="B98:D98"/>
    <mergeCell ref="B99:D99"/>
    <mergeCell ref="B116:D116"/>
    <mergeCell ref="B110:D110"/>
    <mergeCell ref="B121:D121"/>
    <mergeCell ref="B103:D103"/>
    <mergeCell ref="B105:D105"/>
    <mergeCell ref="B108:D108"/>
    <mergeCell ref="B112:D112"/>
    <mergeCell ref="B44:D44"/>
    <mergeCell ref="B77:D77"/>
    <mergeCell ref="B120:D120"/>
    <mergeCell ref="B100:D100"/>
    <mergeCell ref="B109:D109"/>
    <mergeCell ref="B27:D27"/>
    <mergeCell ref="B28:D28"/>
    <mergeCell ref="B32:D32"/>
    <mergeCell ref="B34:D34"/>
    <mergeCell ref="B94:D94"/>
    <mergeCell ref="A24:A25"/>
    <mergeCell ref="B52:D52"/>
    <mergeCell ref="B53:D53"/>
    <mergeCell ref="B54:D54"/>
    <mergeCell ref="B55:D55"/>
    <mergeCell ref="B111:D111"/>
    <mergeCell ref="B113:D113"/>
    <mergeCell ref="B102:D102"/>
    <mergeCell ref="B104:D104"/>
    <mergeCell ref="B40:D40"/>
    <mergeCell ref="B46:D46"/>
    <mergeCell ref="B47:D47"/>
    <mergeCell ref="B48:D48"/>
    <mergeCell ref="B82:D82"/>
    <mergeCell ref="B84:D84"/>
    <mergeCell ref="B117:D117"/>
    <mergeCell ref="B107:D107"/>
    <mergeCell ref="B87:D87"/>
    <mergeCell ref="B88:D88"/>
    <mergeCell ref="B89:D89"/>
    <mergeCell ref="B50:D50"/>
    <mergeCell ref="B51:D51"/>
    <mergeCell ref="B90:D90"/>
    <mergeCell ref="B101:D101"/>
    <mergeCell ref="B95:D95"/>
    <mergeCell ref="B58:D58"/>
    <mergeCell ref="B57:D57"/>
    <mergeCell ref="B71:D71"/>
    <mergeCell ref="B74:D74"/>
    <mergeCell ref="B65:D65"/>
    <mergeCell ref="B68:D68"/>
    <mergeCell ref="B70:D70"/>
    <mergeCell ref="B61:D61"/>
    <mergeCell ref="B62:D62"/>
    <mergeCell ref="B86:D86"/>
    <mergeCell ref="B75:D75"/>
    <mergeCell ref="B78:D78"/>
    <mergeCell ref="B59:D59"/>
    <mergeCell ref="B64:D64"/>
    <mergeCell ref="B73:D73"/>
    <mergeCell ref="B67:D67"/>
    <mergeCell ref="B69:D69"/>
    <mergeCell ref="B72:D72"/>
    <mergeCell ref="B81:D81"/>
    <mergeCell ref="B33:D33"/>
    <mergeCell ref="B35:D35"/>
    <mergeCell ref="B37:D37"/>
    <mergeCell ref="B38:D38"/>
    <mergeCell ref="B39:D39"/>
    <mergeCell ref="B63:D63"/>
    <mergeCell ref="B43:D43"/>
    <mergeCell ref="B49:D49"/>
    <mergeCell ref="B45:D45"/>
    <mergeCell ref="B56:D56"/>
    <mergeCell ref="B36:D36"/>
    <mergeCell ref="F1:G1"/>
    <mergeCell ref="E22:G22"/>
    <mergeCell ref="B42:D42"/>
    <mergeCell ref="B41:D41"/>
    <mergeCell ref="B29:D29"/>
    <mergeCell ref="B30:D30"/>
    <mergeCell ref="B31:D31"/>
    <mergeCell ref="B24:D25"/>
    <mergeCell ref="B26:D26"/>
    <mergeCell ref="E123:G123"/>
    <mergeCell ref="E124:G124"/>
    <mergeCell ref="A16:G16"/>
    <mergeCell ref="A18:G18"/>
    <mergeCell ref="A19:G19"/>
    <mergeCell ref="B60:D60"/>
    <mergeCell ref="B80:D80"/>
    <mergeCell ref="B83:D83"/>
    <mergeCell ref="B79:D79"/>
    <mergeCell ref="B66:D66"/>
    <mergeCell ref="B118:D118"/>
    <mergeCell ref="E126:G126"/>
    <mergeCell ref="E127:G127"/>
    <mergeCell ref="E24:E25"/>
    <mergeCell ref="F24:F25"/>
    <mergeCell ref="G24:G25"/>
    <mergeCell ref="B85:D85"/>
    <mergeCell ref="B91:D91"/>
    <mergeCell ref="B92:D92"/>
    <mergeCell ref="B93:D93"/>
  </mergeCells>
  <printOptions/>
  <pageMargins left="0.5511811023622047" right="0.5511811023622047" top="0.5905511811023623" bottom="0.5905511811023623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76"/>
  <sheetViews>
    <sheetView tabSelected="1" zoomScalePageLayoutView="0" workbookViewId="0" topLeftCell="A22">
      <selection activeCell="B54" sqref="B54"/>
    </sheetView>
  </sheetViews>
  <sheetFormatPr defaultColWidth="11.00390625" defaultRowHeight="12.75"/>
  <cols>
    <col min="1" max="1" width="4.7109375" style="116" customWidth="1"/>
    <col min="2" max="2" width="48.57421875" style="116" customWidth="1"/>
    <col min="3" max="3" width="8.421875" style="116" customWidth="1"/>
    <col min="4" max="4" width="15.00390625" style="163" customWidth="1"/>
    <col min="5" max="5" width="17.421875" style="163" customWidth="1"/>
    <col min="6" max="16384" width="11.00390625" style="116" customWidth="1"/>
  </cols>
  <sheetData>
    <row r="1" spans="1:243" ht="13.5" customHeight="1">
      <c r="A1" s="11"/>
      <c r="B1" s="11"/>
      <c r="C1" s="11"/>
      <c r="D1" s="11"/>
      <c r="E1" s="11"/>
      <c r="F1" s="12"/>
      <c r="G1" s="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</row>
    <row r="2" spans="1:243" ht="13.5" customHeight="1">
      <c r="A2" s="11"/>
      <c r="B2" s="11"/>
      <c r="C2" s="292" t="s">
        <v>218</v>
      </c>
      <c r="D2" s="292"/>
      <c r="E2" s="292"/>
      <c r="F2" s="157"/>
      <c r="G2" s="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</row>
    <row r="3" spans="1:243" ht="13.5" customHeight="1">
      <c r="A3" s="13"/>
      <c r="B3" s="13"/>
      <c r="C3" s="13"/>
      <c r="D3" s="13"/>
      <c r="E3" s="13"/>
      <c r="F3" s="12"/>
      <c r="G3" s="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</row>
    <row r="4" spans="1:243" ht="13.5" customHeight="1">
      <c r="A4" s="13"/>
      <c r="B4" s="13"/>
      <c r="C4" s="13"/>
      <c r="D4" s="13"/>
      <c r="E4" s="13"/>
      <c r="F4" s="158"/>
      <c r="G4" s="158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</row>
    <row r="5" spans="1:243" ht="13.5" customHeight="1">
      <c r="A5" s="30"/>
      <c r="B5" s="30" t="s">
        <v>152</v>
      </c>
      <c r="C5" s="30"/>
      <c r="D5" s="30"/>
      <c r="E5" s="30"/>
      <c r="F5" s="158"/>
      <c r="G5" s="158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</row>
    <row r="6" spans="1:243" ht="13.5" customHeight="1">
      <c r="A6" s="241" t="s">
        <v>52</v>
      </c>
      <c r="B6" s="241"/>
      <c r="C6" s="241"/>
      <c r="D6" s="241"/>
      <c r="E6" s="241"/>
      <c r="F6" s="2"/>
      <c r="G6" s="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</row>
    <row r="7" spans="1:243" ht="13.5" customHeight="1">
      <c r="A7" s="13"/>
      <c r="B7" s="13"/>
      <c r="C7" s="4"/>
      <c r="D7" s="13"/>
      <c r="E7" s="13"/>
      <c r="F7" s="2"/>
      <c r="G7" s="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</row>
    <row r="8" spans="1:243" ht="13.5" customHeight="1">
      <c r="A8" s="30"/>
      <c r="B8" s="30" t="s">
        <v>219</v>
      </c>
      <c r="C8" s="159"/>
      <c r="D8" s="30"/>
      <c r="E8" s="30"/>
      <c r="F8" s="2"/>
      <c r="G8" s="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</row>
    <row r="9" spans="1:243" ht="13.5" customHeight="1">
      <c r="A9" s="241" t="s">
        <v>53</v>
      </c>
      <c r="B9" s="241"/>
      <c r="C9" s="241"/>
      <c r="D9" s="241"/>
      <c r="E9" s="241"/>
      <c r="F9" s="2"/>
      <c r="G9" s="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</row>
    <row r="10" spans="1:243" ht="13.5" customHeight="1">
      <c r="A10" s="13"/>
      <c r="B10" s="13"/>
      <c r="C10" s="160"/>
      <c r="D10" s="116"/>
      <c r="E10" s="13"/>
      <c r="F10" s="2"/>
      <c r="G10" s="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</row>
    <row r="11" spans="1:243" ht="13.5" customHeight="1">
      <c r="A11" s="30"/>
      <c r="B11" s="30"/>
      <c r="C11" s="161"/>
      <c r="D11" s="162"/>
      <c r="E11" s="30"/>
      <c r="F11" s="2"/>
      <c r="G11" s="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</row>
    <row r="12" spans="1:243" ht="13.5" customHeight="1">
      <c r="A12" s="241" t="s">
        <v>167</v>
      </c>
      <c r="B12" s="241"/>
      <c r="C12" s="241"/>
      <c r="D12" s="241"/>
      <c r="E12" s="241"/>
      <c r="F12" s="2"/>
      <c r="G12" s="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</row>
    <row r="13" spans="1:243" ht="13.5" customHeight="1">
      <c r="A13" s="13"/>
      <c r="B13" s="13"/>
      <c r="C13" s="13"/>
      <c r="D13" s="1" t="s">
        <v>159</v>
      </c>
      <c r="E13" s="13"/>
      <c r="F13" s="2"/>
      <c r="G13" s="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</row>
    <row r="14" spans="1:243" ht="13.5" customHeight="1">
      <c r="A14" s="13"/>
      <c r="B14" s="13"/>
      <c r="C14" s="13"/>
      <c r="D14" s="1" t="s">
        <v>220</v>
      </c>
      <c r="E14" s="13"/>
      <c r="F14" s="2"/>
      <c r="G14" s="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</row>
    <row r="15" spans="1:243" ht="13.5" customHeight="1">
      <c r="A15" s="13"/>
      <c r="B15" s="13"/>
      <c r="C15" s="13"/>
      <c r="D15" s="3" t="s">
        <v>221</v>
      </c>
      <c r="G15" s="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</row>
    <row r="16" spans="1:243" ht="13.5" customHeight="1">
      <c r="A16" s="13"/>
      <c r="B16" s="13"/>
      <c r="C16" s="16"/>
      <c r="D16" s="16"/>
      <c r="E16" s="16"/>
      <c r="F16" s="3"/>
      <c r="G16" s="1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</row>
    <row r="17" spans="1:243" ht="0.75" customHeight="1">
      <c r="A17" s="13"/>
      <c r="B17" s="13"/>
      <c r="C17" s="16"/>
      <c r="D17" s="16"/>
      <c r="E17" s="16"/>
      <c r="F17" s="3"/>
      <c r="G17" s="1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</row>
    <row r="18" spans="1:243" s="166" customFormat="1" ht="21.75" customHeight="1">
      <c r="A18" s="293" t="s">
        <v>222</v>
      </c>
      <c r="B18" s="294"/>
      <c r="C18" s="294"/>
      <c r="D18" s="294"/>
      <c r="E18" s="294"/>
      <c r="F18" s="164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</row>
    <row r="19" spans="1:243" ht="23.25" customHeight="1">
      <c r="A19" s="230">
        <v>43125</v>
      </c>
      <c r="B19" s="231"/>
      <c r="C19" s="231"/>
      <c r="D19" s="231"/>
      <c r="E19" s="231"/>
      <c r="F19" s="153"/>
      <c r="G19" s="15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</row>
    <row r="20" spans="1:243" ht="13.5" customHeight="1">
      <c r="A20" s="231" t="s">
        <v>171</v>
      </c>
      <c r="B20" s="231"/>
      <c r="C20" s="231"/>
      <c r="D20" s="231"/>
      <c r="E20" s="231"/>
      <c r="F20" s="153"/>
      <c r="G20" s="15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</row>
    <row r="21" spans="1:243" ht="13.5" customHeight="1">
      <c r="A21" s="112"/>
      <c r="B21" s="112"/>
      <c r="C21" s="112"/>
      <c r="D21" s="112"/>
      <c r="E21" s="112"/>
      <c r="F21" s="153"/>
      <c r="G21" s="15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</row>
    <row r="22" spans="1:243" ht="13.5" customHeight="1">
      <c r="A22" s="113" t="s">
        <v>223</v>
      </c>
      <c r="B22" s="167" t="s">
        <v>224</v>
      </c>
      <c r="C22" s="168"/>
      <c r="D22" s="169"/>
      <c r="E22" s="170" t="s">
        <v>153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</row>
    <row r="23" spans="1:243" ht="19.5" customHeight="1" thickBot="1">
      <c r="A23" s="171"/>
      <c r="B23" s="172" t="s">
        <v>29</v>
      </c>
      <c r="C23" s="173"/>
      <c r="D23" s="291" t="s">
        <v>225</v>
      </c>
      <c r="E23" s="291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</row>
    <row r="24" spans="1:5" ht="48" customHeight="1">
      <c r="A24" s="174" t="s">
        <v>54</v>
      </c>
      <c r="B24" s="175" t="s">
        <v>55</v>
      </c>
      <c r="C24" s="176" t="s">
        <v>1</v>
      </c>
      <c r="D24" s="177" t="s">
        <v>56</v>
      </c>
      <c r="E24" s="178" t="s">
        <v>57</v>
      </c>
    </row>
    <row r="25" spans="1:5" s="166" customFormat="1" ht="17.25" customHeight="1">
      <c r="A25" s="179" t="s">
        <v>58</v>
      </c>
      <c r="B25" s="180" t="s">
        <v>226</v>
      </c>
      <c r="C25" s="181"/>
      <c r="D25" s="182">
        <v>1422744</v>
      </c>
      <c r="E25" s="183">
        <v>1346023</v>
      </c>
    </row>
    <row r="26" spans="1:5" s="165" customFormat="1" ht="17.25" customHeight="1">
      <c r="A26" s="184" t="s">
        <v>67</v>
      </c>
      <c r="B26" s="185" t="s">
        <v>227</v>
      </c>
      <c r="C26" s="186"/>
      <c r="D26" s="182">
        <v>-1346570</v>
      </c>
      <c r="E26" s="183">
        <v>-1299341</v>
      </c>
    </row>
    <row r="27" spans="1:5" s="165" customFormat="1" ht="17.25" customHeight="1">
      <c r="A27" s="184" t="s">
        <v>80</v>
      </c>
      <c r="B27" s="185" t="s">
        <v>228</v>
      </c>
      <c r="C27" s="186"/>
      <c r="D27" s="182"/>
      <c r="E27" s="183"/>
    </row>
    <row r="28" spans="1:5" s="166" customFormat="1" ht="17.25" customHeight="1">
      <c r="A28" s="184" t="s">
        <v>98</v>
      </c>
      <c r="B28" s="185" t="s">
        <v>229</v>
      </c>
      <c r="C28" s="187"/>
      <c r="D28" s="188">
        <v>76174</v>
      </c>
      <c r="E28" s="189">
        <f>SUM(E25:E27)</f>
        <v>46682</v>
      </c>
    </row>
    <row r="29" spans="1:5" ht="17.25" customHeight="1">
      <c r="A29" s="184" t="s">
        <v>125</v>
      </c>
      <c r="B29" s="185" t="s">
        <v>230</v>
      </c>
      <c r="C29" s="186"/>
      <c r="D29" s="182"/>
      <c r="E29" s="183"/>
    </row>
    <row r="30" spans="1:5" ht="17.25" customHeight="1">
      <c r="A30" s="184" t="s">
        <v>231</v>
      </c>
      <c r="B30" s="185" t="s">
        <v>232</v>
      </c>
      <c r="C30" s="186"/>
      <c r="D30" s="182">
        <v>-293235</v>
      </c>
      <c r="E30" s="183">
        <v>-210279</v>
      </c>
    </row>
    <row r="31" spans="1:5" s="166" customFormat="1" ht="17.25" customHeight="1">
      <c r="A31" s="190" t="s">
        <v>233</v>
      </c>
      <c r="B31" s="191" t="s">
        <v>234</v>
      </c>
      <c r="C31" s="192"/>
      <c r="D31" s="193">
        <v>26303</v>
      </c>
      <c r="E31" s="194">
        <v>31534</v>
      </c>
    </row>
    <row r="32" spans="1:5" s="166" customFormat="1" ht="30" customHeight="1">
      <c r="A32" s="184" t="s">
        <v>235</v>
      </c>
      <c r="B32" s="195" t="s">
        <v>236</v>
      </c>
      <c r="C32" s="187"/>
      <c r="D32" s="182"/>
      <c r="E32" s="183"/>
    </row>
    <row r="33" spans="1:5" ht="17.25" customHeight="1">
      <c r="A33" s="184" t="s">
        <v>237</v>
      </c>
      <c r="B33" s="185" t="s">
        <v>238</v>
      </c>
      <c r="C33" s="186"/>
      <c r="D33" s="182"/>
      <c r="E33" s="183"/>
    </row>
    <row r="34" spans="1:5" ht="17.25" customHeight="1">
      <c r="A34" s="184" t="s">
        <v>239</v>
      </c>
      <c r="B34" s="185" t="s">
        <v>240</v>
      </c>
      <c r="C34" s="186"/>
      <c r="D34" s="182">
        <v>4300</v>
      </c>
      <c r="E34" s="183">
        <v>3086</v>
      </c>
    </row>
    <row r="35" spans="1:5" s="166" customFormat="1" ht="17.25" customHeight="1">
      <c r="A35" s="184" t="s">
        <v>241</v>
      </c>
      <c r="B35" s="185" t="s">
        <v>242</v>
      </c>
      <c r="C35" s="187"/>
      <c r="D35" s="182"/>
      <c r="E35" s="183"/>
    </row>
    <row r="36" spans="1:5" ht="17.25" customHeight="1">
      <c r="A36" s="184" t="s">
        <v>243</v>
      </c>
      <c r="B36" s="185" t="s">
        <v>244</v>
      </c>
      <c r="C36" s="186"/>
      <c r="D36" s="182">
        <v>-93692</v>
      </c>
      <c r="E36" s="183">
        <v>-96292</v>
      </c>
    </row>
    <row r="37" spans="1:5" s="166" customFormat="1" ht="17.25" customHeight="1">
      <c r="A37" s="184" t="s">
        <v>245</v>
      </c>
      <c r="B37" s="185" t="s">
        <v>246</v>
      </c>
      <c r="C37" s="187"/>
      <c r="D37" s="188">
        <f>SUM(D28:D36)</f>
        <v>-280150</v>
      </c>
      <c r="E37" s="189">
        <f>SUM(E28:E36)</f>
        <v>-225269</v>
      </c>
    </row>
    <row r="38" spans="1:5" s="166" customFormat="1" ht="17.25" customHeight="1" thickBot="1">
      <c r="A38" s="196" t="s">
        <v>247</v>
      </c>
      <c r="B38" s="197" t="s">
        <v>248</v>
      </c>
      <c r="C38" s="198"/>
      <c r="D38" s="199"/>
      <c r="E38" s="200"/>
    </row>
    <row r="39" spans="1:5" s="166" customFormat="1" ht="17.25" customHeight="1" thickBot="1" thickTop="1">
      <c r="A39" s="201" t="s">
        <v>249</v>
      </c>
      <c r="B39" s="202" t="s">
        <v>250</v>
      </c>
      <c r="C39" s="203"/>
      <c r="D39" s="204">
        <f>SUM(D37:D38)</f>
        <v>-280150</v>
      </c>
      <c r="E39" s="205">
        <f>SUM(E37:E38)</f>
        <v>-225269</v>
      </c>
    </row>
    <row r="40" spans="1:5" s="166" customFormat="1" ht="21" customHeight="1">
      <c r="A40" s="213" t="s">
        <v>251</v>
      </c>
      <c r="B40" s="206"/>
      <c r="C40" s="207"/>
      <c r="D40" s="208"/>
      <c r="E40" s="208"/>
    </row>
    <row r="41" spans="1:5" s="166" customFormat="1" ht="15.75">
      <c r="A41" s="213" t="s">
        <v>252</v>
      </c>
      <c r="B41" s="206"/>
      <c r="C41" s="207"/>
      <c r="D41" s="208"/>
      <c r="E41" s="208"/>
    </row>
    <row r="42" spans="1:5" s="166" customFormat="1" ht="11.25" customHeight="1">
      <c r="A42" s="209"/>
      <c r="B42" s="206"/>
      <c r="C42" s="207"/>
      <c r="D42" s="208"/>
      <c r="E42" s="163"/>
    </row>
    <row r="43" spans="1:5" s="166" customFormat="1" ht="17.25" customHeight="1">
      <c r="A43" s="210" t="s">
        <v>253</v>
      </c>
      <c r="B43" s="211" t="s">
        <v>254</v>
      </c>
      <c r="C43" s="10" t="s">
        <v>255</v>
      </c>
      <c r="E43" s="212" t="s">
        <v>155</v>
      </c>
    </row>
    <row r="44" spans="1:5" s="166" customFormat="1" ht="17.25" customHeight="1">
      <c r="A44" s="8" t="s">
        <v>32</v>
      </c>
      <c r="B44" s="8"/>
      <c r="C44" s="27" t="s">
        <v>28</v>
      </c>
      <c r="D44" s="113"/>
      <c r="E44" s="9" t="s">
        <v>27</v>
      </c>
    </row>
    <row r="45" spans="1:5" s="166" customFormat="1" ht="9.75" customHeight="1">
      <c r="A45" s="8"/>
      <c r="B45" s="8"/>
      <c r="C45" s="27"/>
      <c r="D45" s="113"/>
      <c r="E45" s="9"/>
    </row>
    <row r="46" spans="1:5" s="166" customFormat="1" ht="17.25" customHeight="1">
      <c r="A46" s="11" t="s">
        <v>256</v>
      </c>
      <c r="B46" s="211" t="s">
        <v>156</v>
      </c>
      <c r="C46" s="10" t="s">
        <v>255</v>
      </c>
      <c r="D46" s="163"/>
      <c r="E46" s="212" t="s">
        <v>157</v>
      </c>
    </row>
    <row r="47" spans="1:5" s="166" customFormat="1" ht="15" customHeight="1">
      <c r="A47" s="153" t="s">
        <v>257</v>
      </c>
      <c r="B47" s="153"/>
      <c r="C47" s="27" t="s">
        <v>28</v>
      </c>
      <c r="D47" s="116"/>
      <c r="E47" s="113" t="s">
        <v>27</v>
      </c>
    </row>
    <row r="48" spans="1:5" ht="15.75">
      <c r="A48" s="113" t="s">
        <v>258</v>
      </c>
      <c r="B48"/>
      <c r="C48"/>
      <c r="D48"/>
      <c r="E48"/>
    </row>
    <row r="49" spans="1:5" ht="15.75">
      <c r="A49" s="113"/>
      <c r="B49"/>
      <c r="C49"/>
      <c r="D49"/>
      <c r="E49"/>
    </row>
    <row r="51" spans="1:5" ht="15.75">
      <c r="A51" s="113"/>
      <c r="B51" s="113"/>
      <c r="C51" s="113"/>
      <c r="D51"/>
      <c r="E51"/>
    </row>
    <row r="52" spans="1:5" ht="15.75">
      <c r="A52" s="153"/>
      <c r="B52" s="153"/>
      <c r="C52" s="27"/>
      <c r="D52" s="116"/>
      <c r="E52" s="113"/>
    </row>
    <row r="53" spans="1:5" ht="15.75">
      <c r="A53" s="113"/>
      <c r="B53"/>
      <c r="C53"/>
      <c r="D53"/>
      <c r="E53"/>
    </row>
    <row r="76" ht="15.75">
      <c r="D76" s="163" t="s">
        <v>259</v>
      </c>
    </row>
  </sheetData>
  <sheetProtection/>
  <mergeCells count="8">
    <mergeCell ref="A20:E20"/>
    <mergeCell ref="D23:E23"/>
    <mergeCell ref="C2:E2"/>
    <mergeCell ref="A6:E6"/>
    <mergeCell ref="A9:E9"/>
    <mergeCell ref="A12:E12"/>
    <mergeCell ref="A18:E18"/>
    <mergeCell ref="A19:E19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33.00390625" style="0" customWidth="1"/>
    <col min="2" max="2" width="10.00390625" style="0" customWidth="1"/>
    <col min="9" max="9" width="8.140625" style="0" customWidth="1"/>
    <col min="10" max="10" width="10.140625" style="0" customWidth="1"/>
    <col min="11" max="11" width="12.421875" style="0" customWidth="1"/>
  </cols>
  <sheetData>
    <row r="1" spans="8:9" ht="12.75">
      <c r="H1" s="113" t="s">
        <v>165</v>
      </c>
      <c r="I1" s="113"/>
    </row>
    <row r="2" spans="8:9" ht="12.75">
      <c r="H2" s="113"/>
      <c r="I2" s="113"/>
    </row>
    <row r="3" ht="12.75">
      <c r="I3" s="113"/>
    </row>
    <row r="4" spans="1:11" ht="15.75">
      <c r="A4" s="114"/>
      <c r="B4" s="115" t="s">
        <v>166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 customHeight="1">
      <c r="A5" s="312" t="s">
        <v>52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5.75">
      <c r="A6" s="116"/>
      <c r="D6" s="117"/>
      <c r="E6" s="117"/>
      <c r="F6" s="112"/>
      <c r="G6" s="117"/>
      <c r="H6" s="117"/>
      <c r="I6" s="117"/>
      <c r="J6" s="117"/>
      <c r="K6" s="117"/>
    </row>
    <row r="7" spans="1:11" ht="15.75">
      <c r="A7" s="114"/>
      <c r="B7" s="115" t="s">
        <v>158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2.75">
      <c r="A8" s="312" t="s">
        <v>53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</row>
    <row r="9" spans="4:11" ht="12.75">
      <c r="D9" s="117"/>
      <c r="E9" s="117"/>
      <c r="F9" s="112"/>
      <c r="G9" s="117"/>
      <c r="H9" s="117"/>
      <c r="I9" s="117"/>
      <c r="J9" s="117"/>
      <c r="K9" s="117"/>
    </row>
    <row r="10" spans="1:11" ht="12.75">
      <c r="A10" s="115"/>
      <c r="B10" s="115"/>
      <c r="C10" s="115"/>
      <c r="D10" s="118"/>
      <c r="E10" s="118"/>
      <c r="F10" s="119"/>
      <c r="G10" s="118"/>
      <c r="H10" s="118"/>
      <c r="I10" s="118"/>
      <c r="J10" s="118"/>
      <c r="K10" s="118"/>
    </row>
    <row r="11" spans="1:11" ht="12.75">
      <c r="A11" s="312" t="s">
        <v>167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</row>
    <row r="12" spans="4:11" ht="15.75" customHeight="1">
      <c r="D12" s="117"/>
      <c r="E12" s="117"/>
      <c r="F12" s="117"/>
      <c r="G12" s="117"/>
      <c r="H12" s="117"/>
      <c r="I12" s="117"/>
      <c r="J12" s="120"/>
      <c r="K12" s="117"/>
    </row>
    <row r="13" spans="4:11" ht="15.75" customHeight="1">
      <c r="D13" s="117"/>
      <c r="E13" s="117"/>
      <c r="F13" s="117"/>
      <c r="G13" s="117"/>
      <c r="H13" s="117"/>
      <c r="I13" s="117"/>
      <c r="J13" s="121" t="s">
        <v>159</v>
      </c>
      <c r="K13" s="117"/>
    </row>
    <row r="14" spans="4:11" ht="15.75" customHeight="1">
      <c r="D14" s="117"/>
      <c r="E14" s="117"/>
      <c r="F14" s="117"/>
      <c r="H14" s="117"/>
      <c r="I14" s="117"/>
      <c r="J14" s="120" t="s">
        <v>168</v>
      </c>
      <c r="K14" s="117"/>
    </row>
    <row r="15" spans="1:10" ht="15.75">
      <c r="A15" s="122"/>
      <c r="J15" t="s">
        <v>169</v>
      </c>
    </row>
    <row r="16" spans="1:11" ht="13.5">
      <c r="A16" s="313" t="s">
        <v>170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1" ht="10.5" customHeight="1">
      <c r="A17" s="123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5.75">
      <c r="A18" s="123"/>
      <c r="B18" s="230">
        <v>43125</v>
      </c>
      <c r="C18" s="231"/>
      <c r="D18" s="231"/>
      <c r="E18" s="231"/>
      <c r="F18" s="231"/>
      <c r="G18" s="231"/>
      <c r="H18" s="231"/>
      <c r="I18" s="111"/>
      <c r="J18" s="111"/>
      <c r="K18" s="111"/>
    </row>
    <row r="19" spans="2:8" ht="12.75">
      <c r="B19" s="231" t="s">
        <v>171</v>
      </c>
      <c r="C19" s="231"/>
      <c r="D19" s="231"/>
      <c r="E19" s="231"/>
      <c r="F19" s="231"/>
      <c r="G19" s="231"/>
      <c r="H19" s="231"/>
    </row>
    <row r="20" spans="1:11" ht="12.75" customHeight="1">
      <c r="A20" s="115" t="s">
        <v>161</v>
      </c>
      <c r="F20" s="124"/>
      <c r="I20" s="115"/>
      <c r="J20" s="115" t="s">
        <v>172</v>
      </c>
      <c r="K20" s="115"/>
    </row>
    <row r="21" spans="1:11" ht="21.75" customHeight="1">
      <c r="A21" s="125" t="s">
        <v>29</v>
      </c>
      <c r="B21" s="126"/>
      <c r="C21" s="126"/>
      <c r="D21" s="126"/>
      <c r="E21" s="126"/>
      <c r="F21" s="126"/>
      <c r="G21" s="126"/>
      <c r="H21" s="126"/>
      <c r="I21" s="304" t="s">
        <v>173</v>
      </c>
      <c r="J21" s="304"/>
      <c r="K21" s="304"/>
    </row>
    <row r="22" spans="1:11" ht="29.25" customHeight="1">
      <c r="A22" s="305"/>
      <c r="B22" s="307" t="s">
        <v>174</v>
      </c>
      <c r="C22" s="307" t="s">
        <v>175</v>
      </c>
      <c r="D22" s="307" t="s">
        <v>176</v>
      </c>
      <c r="E22" s="309" t="s">
        <v>177</v>
      </c>
      <c r="F22" s="310"/>
      <c r="G22" s="309" t="s">
        <v>178</v>
      </c>
      <c r="H22" s="310"/>
      <c r="I22" s="307" t="s">
        <v>16</v>
      </c>
      <c r="J22" s="307" t="s">
        <v>179</v>
      </c>
      <c r="K22" s="307" t="s">
        <v>180</v>
      </c>
    </row>
    <row r="23" spans="1:11" ht="81.75" customHeight="1">
      <c r="A23" s="306"/>
      <c r="B23" s="308"/>
      <c r="C23" s="308"/>
      <c r="D23" s="308"/>
      <c r="E23" s="127" t="s">
        <v>181</v>
      </c>
      <c r="F23" s="128" t="s">
        <v>182</v>
      </c>
      <c r="G23" s="128" t="s">
        <v>183</v>
      </c>
      <c r="H23" s="127" t="s">
        <v>15</v>
      </c>
      <c r="I23" s="311"/>
      <c r="J23" s="308"/>
      <c r="K23" s="308"/>
    </row>
    <row r="24" spans="1:11" s="134" customFormat="1" ht="26.25" customHeight="1">
      <c r="A24" s="129" t="s">
        <v>184</v>
      </c>
      <c r="B24" s="130">
        <v>1750179</v>
      </c>
      <c r="C24" s="130"/>
      <c r="D24" s="130"/>
      <c r="E24" s="130"/>
      <c r="F24" s="131"/>
      <c r="G24" s="131">
        <v>89347</v>
      </c>
      <c r="H24" s="132"/>
      <c r="I24" s="131"/>
      <c r="J24" s="133">
        <v>-220042</v>
      </c>
      <c r="K24" s="131">
        <f aca="true" t="shared" si="0" ref="K24:K53">SUM(B24:J24)</f>
        <v>1619484</v>
      </c>
    </row>
    <row r="25" spans="1:11" s="134" customFormat="1" ht="22.5" customHeight="1">
      <c r="A25" s="135" t="s">
        <v>185</v>
      </c>
      <c r="B25" s="136"/>
      <c r="C25" s="136"/>
      <c r="D25" s="136"/>
      <c r="E25" s="136"/>
      <c r="F25" s="137"/>
      <c r="G25" s="137"/>
      <c r="H25" s="138"/>
      <c r="I25" s="137"/>
      <c r="J25" s="137"/>
      <c r="K25" s="137">
        <f t="shared" si="0"/>
        <v>0</v>
      </c>
    </row>
    <row r="26" spans="1:11" s="134" customFormat="1" ht="22.5" customHeight="1">
      <c r="A26" s="139" t="s">
        <v>186</v>
      </c>
      <c r="B26" s="140"/>
      <c r="C26" s="140"/>
      <c r="D26" s="140"/>
      <c r="E26" s="140"/>
      <c r="F26" s="141"/>
      <c r="G26" s="141"/>
      <c r="H26" s="142"/>
      <c r="I26" s="141"/>
      <c r="J26" s="141"/>
      <c r="K26" s="141">
        <f t="shared" si="0"/>
        <v>0</v>
      </c>
    </row>
    <row r="27" spans="1:11" s="134" customFormat="1" ht="40.5" customHeight="1">
      <c r="A27" s="143" t="s">
        <v>187</v>
      </c>
      <c r="B27" s="144">
        <f>SUM(B24:B26)</f>
        <v>1750179</v>
      </c>
      <c r="C27" s="145">
        <f aca="true" t="shared" si="1" ref="C27:J27">SUM(C24:C26)</f>
        <v>0</v>
      </c>
      <c r="D27" s="146">
        <f t="shared" si="1"/>
        <v>0</v>
      </c>
      <c r="E27" s="145">
        <f t="shared" si="1"/>
        <v>0</v>
      </c>
      <c r="F27" s="147">
        <f t="shared" si="1"/>
        <v>0</v>
      </c>
      <c r="G27" s="147">
        <f t="shared" si="1"/>
        <v>89347</v>
      </c>
      <c r="H27" s="148">
        <f t="shared" si="1"/>
        <v>0</v>
      </c>
      <c r="I27" s="147">
        <f t="shared" si="1"/>
        <v>0</v>
      </c>
      <c r="J27" s="147">
        <f t="shared" si="1"/>
        <v>-220042</v>
      </c>
      <c r="K27" s="147">
        <f t="shared" si="0"/>
        <v>1619484</v>
      </c>
    </row>
    <row r="28" spans="1:11" s="134" customFormat="1" ht="26.25" customHeight="1">
      <c r="A28" s="135" t="s">
        <v>188</v>
      </c>
      <c r="B28" s="136"/>
      <c r="C28" s="136"/>
      <c r="D28" s="136"/>
      <c r="E28" s="136"/>
      <c r="F28" s="137"/>
      <c r="G28" s="137"/>
      <c r="H28" s="138"/>
      <c r="I28" s="137"/>
      <c r="J28" s="137"/>
      <c r="K28" s="137">
        <f t="shared" si="0"/>
        <v>0</v>
      </c>
    </row>
    <row r="29" spans="1:11" s="134" customFormat="1" ht="28.5" customHeight="1">
      <c r="A29" s="149" t="s">
        <v>189</v>
      </c>
      <c r="B29" s="136"/>
      <c r="C29" s="136"/>
      <c r="D29" s="136"/>
      <c r="E29" s="136"/>
      <c r="F29" s="137"/>
      <c r="G29" s="137"/>
      <c r="H29" s="138"/>
      <c r="I29" s="137"/>
      <c r="J29" s="137"/>
      <c r="K29" s="137">
        <f t="shared" si="0"/>
        <v>0</v>
      </c>
    </row>
    <row r="30" spans="1:11" s="134" customFormat="1" ht="20.25" customHeight="1">
      <c r="A30" s="135" t="s">
        <v>190</v>
      </c>
      <c r="B30" s="136"/>
      <c r="C30" s="136"/>
      <c r="D30" s="136"/>
      <c r="E30" s="136"/>
      <c r="F30" s="137"/>
      <c r="G30" s="137"/>
      <c r="H30" s="138"/>
      <c r="I30" s="137"/>
      <c r="J30" s="137"/>
      <c r="K30" s="137">
        <f t="shared" si="0"/>
        <v>0</v>
      </c>
    </row>
    <row r="31" spans="1:11" s="134" customFormat="1" ht="28.5" customHeight="1">
      <c r="A31" s="139" t="s">
        <v>191</v>
      </c>
      <c r="B31" s="140"/>
      <c r="C31" s="140"/>
      <c r="D31" s="140"/>
      <c r="E31" s="140"/>
      <c r="F31" s="141"/>
      <c r="G31" s="141"/>
      <c r="H31" s="142"/>
      <c r="I31" s="141"/>
      <c r="J31" s="141"/>
      <c r="K31" s="141">
        <f t="shared" si="0"/>
        <v>0</v>
      </c>
    </row>
    <row r="32" spans="1:11" s="134" customFormat="1" ht="28.5" customHeight="1">
      <c r="A32" s="135" t="s">
        <v>192</v>
      </c>
      <c r="B32" s="136"/>
      <c r="C32" s="136"/>
      <c r="D32" s="136"/>
      <c r="E32" s="136"/>
      <c r="F32" s="137"/>
      <c r="G32" s="137"/>
      <c r="H32" s="138"/>
      <c r="I32" s="137"/>
      <c r="J32" s="137">
        <v>-225269</v>
      </c>
      <c r="K32" s="137">
        <f t="shared" si="0"/>
        <v>-225269</v>
      </c>
    </row>
    <row r="33" spans="1:11" s="134" customFormat="1" ht="20.25" customHeight="1">
      <c r="A33" s="135" t="s">
        <v>193</v>
      </c>
      <c r="B33" s="136"/>
      <c r="C33" s="136"/>
      <c r="D33" s="136"/>
      <c r="E33" s="136"/>
      <c r="F33" s="137"/>
      <c r="G33" s="137"/>
      <c r="H33" s="138"/>
      <c r="I33" s="137"/>
      <c r="J33" s="137"/>
      <c r="K33" s="137">
        <f t="shared" si="0"/>
        <v>0</v>
      </c>
    </row>
    <row r="34" spans="1:11" s="134" customFormat="1" ht="19.5" customHeight="1">
      <c r="A34" s="135" t="s">
        <v>194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>
        <f t="shared" si="0"/>
        <v>0</v>
      </c>
    </row>
    <row r="35" spans="1:11" s="134" customFormat="1" ht="20.25" customHeight="1">
      <c r="A35" s="135" t="s">
        <v>195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>
        <f t="shared" si="0"/>
        <v>0</v>
      </c>
    </row>
    <row r="36" spans="1:11" s="134" customFormat="1" ht="21" customHeight="1">
      <c r="A36" s="135" t="s">
        <v>196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>
        <f t="shared" si="0"/>
        <v>0</v>
      </c>
    </row>
    <row r="37" spans="1:11" s="134" customFormat="1" ht="30.75" customHeight="1">
      <c r="A37" s="135" t="s">
        <v>197</v>
      </c>
      <c r="B37" s="137">
        <v>99992</v>
      </c>
      <c r="C37" s="137"/>
      <c r="D37" s="137"/>
      <c r="E37" s="137"/>
      <c r="F37" s="137"/>
      <c r="G37" s="137"/>
      <c r="H37" s="137"/>
      <c r="I37" s="137"/>
      <c r="J37" s="137"/>
      <c r="K37" s="137">
        <f t="shared" si="0"/>
        <v>99992</v>
      </c>
    </row>
    <row r="38" spans="1:11" s="134" customFormat="1" ht="30" customHeight="1">
      <c r="A38" s="135" t="s">
        <v>198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>
        <f t="shared" si="0"/>
        <v>0</v>
      </c>
    </row>
    <row r="39" spans="1:11" s="134" customFormat="1" ht="21.75" customHeight="1">
      <c r="A39" s="135" t="s">
        <v>199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>
        <f t="shared" si="0"/>
        <v>0</v>
      </c>
    </row>
    <row r="40" spans="1:11" s="134" customFormat="1" ht="29.25" customHeight="1">
      <c r="A40" s="143" t="s">
        <v>200</v>
      </c>
      <c r="B40" s="147">
        <f>SUM(B27:B39)</f>
        <v>1850171</v>
      </c>
      <c r="C40" s="147">
        <f aca="true" t="shared" si="2" ref="C40:J40">SUM(C27:C39)</f>
        <v>0</v>
      </c>
      <c r="D40" s="147">
        <f t="shared" si="2"/>
        <v>0</v>
      </c>
      <c r="E40" s="147">
        <f t="shared" si="2"/>
        <v>0</v>
      </c>
      <c r="F40" s="147">
        <f t="shared" si="2"/>
        <v>0</v>
      </c>
      <c r="G40" s="147">
        <f t="shared" si="2"/>
        <v>89347</v>
      </c>
      <c r="H40" s="147">
        <f t="shared" si="2"/>
        <v>0</v>
      </c>
      <c r="I40" s="147">
        <f t="shared" si="2"/>
        <v>0</v>
      </c>
      <c r="J40" s="147">
        <f t="shared" si="2"/>
        <v>-445311</v>
      </c>
      <c r="K40" s="147">
        <f t="shared" si="0"/>
        <v>1494207</v>
      </c>
    </row>
    <row r="41" spans="1:11" s="134" customFormat="1" ht="28.5" customHeight="1">
      <c r="A41" s="135" t="s">
        <v>201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>
        <f t="shared" si="0"/>
        <v>0</v>
      </c>
    </row>
    <row r="42" spans="1:11" s="134" customFormat="1" ht="30.75" customHeight="1">
      <c r="A42" s="135" t="s">
        <v>202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>
        <f t="shared" si="0"/>
        <v>0</v>
      </c>
    </row>
    <row r="43" spans="1:11" s="134" customFormat="1" ht="20.25" customHeight="1">
      <c r="A43" s="135" t="s">
        <v>203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>
        <f t="shared" si="0"/>
        <v>0</v>
      </c>
    </row>
    <row r="44" spans="1:11" s="134" customFormat="1" ht="27.75" customHeight="1">
      <c r="A44" s="135" t="s">
        <v>204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>
        <f t="shared" si="0"/>
        <v>0</v>
      </c>
    </row>
    <row r="45" spans="1:11" s="134" customFormat="1" ht="26.25" customHeight="1">
      <c r="A45" s="135" t="s">
        <v>205</v>
      </c>
      <c r="B45" s="137"/>
      <c r="C45" s="137"/>
      <c r="D45" s="137"/>
      <c r="E45" s="137"/>
      <c r="F45" s="137"/>
      <c r="G45" s="137"/>
      <c r="H45" s="137"/>
      <c r="I45" s="137"/>
      <c r="J45" s="137">
        <v>-280150</v>
      </c>
      <c r="K45" s="137">
        <f t="shared" si="0"/>
        <v>-280150</v>
      </c>
    </row>
    <row r="46" spans="1:11" s="134" customFormat="1" ht="19.5" customHeight="1">
      <c r="A46" s="135" t="s">
        <v>206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>
        <f t="shared" si="0"/>
        <v>0</v>
      </c>
    </row>
    <row r="47" spans="1:11" s="134" customFormat="1" ht="20.25" customHeight="1">
      <c r="A47" s="135" t="s">
        <v>207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>
        <f t="shared" si="0"/>
        <v>0</v>
      </c>
    </row>
    <row r="48" spans="1:11" s="134" customFormat="1" ht="21" customHeight="1">
      <c r="A48" s="135" t="s">
        <v>208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>
        <f t="shared" si="0"/>
        <v>0</v>
      </c>
    </row>
    <row r="49" spans="1:11" s="134" customFormat="1" ht="21" customHeight="1">
      <c r="A49" s="135" t="s">
        <v>209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>
        <f t="shared" si="0"/>
        <v>0</v>
      </c>
    </row>
    <row r="50" spans="1:11" s="134" customFormat="1" ht="30" customHeight="1">
      <c r="A50" s="135" t="s">
        <v>210</v>
      </c>
      <c r="B50" s="137">
        <v>220496</v>
      </c>
      <c r="C50" s="137"/>
      <c r="D50" s="137"/>
      <c r="E50" s="137"/>
      <c r="F50" s="137"/>
      <c r="G50" s="137"/>
      <c r="H50" s="137"/>
      <c r="I50" s="137"/>
      <c r="J50" s="137"/>
      <c r="K50" s="137">
        <f t="shared" si="0"/>
        <v>220496</v>
      </c>
    </row>
    <row r="51" spans="1:11" s="134" customFormat="1" ht="28.5" customHeight="1">
      <c r="A51" s="135" t="s">
        <v>211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>
        <f t="shared" si="0"/>
        <v>0</v>
      </c>
    </row>
    <row r="52" spans="1:11" s="134" customFormat="1" ht="19.5" customHeight="1">
      <c r="A52" s="135" t="s">
        <v>212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>
        <f t="shared" si="0"/>
        <v>0</v>
      </c>
    </row>
    <row r="53" spans="1:11" s="134" customFormat="1" ht="29.25" customHeight="1">
      <c r="A53" s="143" t="s">
        <v>213</v>
      </c>
      <c r="B53" s="147">
        <f aca="true" t="shared" si="3" ref="B53:J53">SUM(B40:B52)</f>
        <v>2070667</v>
      </c>
      <c r="C53" s="147">
        <f t="shared" si="3"/>
        <v>0</v>
      </c>
      <c r="D53" s="147">
        <f t="shared" si="3"/>
        <v>0</v>
      </c>
      <c r="E53" s="147">
        <f t="shared" si="3"/>
        <v>0</v>
      </c>
      <c r="F53" s="147">
        <f t="shared" si="3"/>
        <v>0</v>
      </c>
      <c r="G53" s="147">
        <f t="shared" si="3"/>
        <v>89347</v>
      </c>
      <c r="H53" s="147">
        <f t="shared" si="3"/>
        <v>0</v>
      </c>
      <c r="I53" s="147">
        <f t="shared" si="3"/>
        <v>0</v>
      </c>
      <c r="J53" s="147">
        <f t="shared" si="3"/>
        <v>-725461</v>
      </c>
      <c r="K53" s="147">
        <f t="shared" si="0"/>
        <v>1434553</v>
      </c>
    </row>
    <row r="54" spans="1:11" ht="15.7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0" s="117" customFormat="1" ht="15" customHeight="1">
      <c r="A55" s="152" t="s">
        <v>214</v>
      </c>
      <c r="B55" s="153"/>
      <c r="D55" s="297"/>
      <c r="E55" s="298"/>
      <c r="H55" s="299" t="s">
        <v>215</v>
      </c>
      <c r="I55" s="299"/>
      <c r="J55" s="299"/>
    </row>
    <row r="56" spans="1:10" s="117" customFormat="1" ht="12.75" customHeight="1">
      <c r="A56" s="113"/>
      <c r="D56" s="300" t="s">
        <v>28</v>
      </c>
      <c r="E56" s="218"/>
      <c r="H56" s="301"/>
      <c r="I56" s="301"/>
      <c r="J56" s="301"/>
    </row>
    <row r="57" spans="1:10" s="117" customFormat="1" ht="12.75">
      <c r="A57" s="113"/>
      <c r="D57" s="154"/>
      <c r="E57" s="155"/>
      <c r="I57" s="154"/>
      <c r="J57" s="111"/>
    </row>
    <row r="58" spans="1:10" s="117" customFormat="1" ht="15" customHeight="1">
      <c r="A58" s="302" t="s">
        <v>216</v>
      </c>
      <c r="B58" s="302"/>
      <c r="C58" s="113"/>
      <c r="D58" s="115"/>
      <c r="F58"/>
      <c r="G58"/>
      <c r="H58" s="303" t="s">
        <v>217</v>
      </c>
      <c r="I58" s="303"/>
      <c r="J58" s="303"/>
    </row>
    <row r="59" spans="1:10" s="117" customFormat="1" ht="12.75">
      <c r="A59" s="153"/>
      <c r="B59" s="153"/>
      <c r="C59"/>
      <c r="D59" s="295" t="s">
        <v>28</v>
      </c>
      <c r="E59" s="295"/>
      <c r="F59" s="156"/>
      <c r="G59"/>
      <c r="H59" s="231"/>
      <c r="I59" s="231"/>
      <c r="J59" s="231"/>
    </row>
    <row r="60" spans="1:10" s="117" customFormat="1" ht="12.75" customHeight="1">
      <c r="A60" s="113"/>
      <c r="B60"/>
      <c r="C60"/>
      <c r="D60"/>
      <c r="E60"/>
      <c r="F60"/>
      <c r="G60"/>
      <c r="H60"/>
      <c r="I60" s="296"/>
      <c r="J60" s="296"/>
    </row>
    <row r="61" ht="15.75">
      <c r="A61" s="116"/>
    </row>
  </sheetData>
  <sheetProtection/>
  <protectedRanges>
    <protectedRange sqref="B24:J26" name="Range1"/>
  </protectedRanges>
  <mergeCells count="25">
    <mergeCell ref="J22:J23"/>
    <mergeCell ref="K22:K23"/>
    <mergeCell ref="A5:K5"/>
    <mergeCell ref="A8:K8"/>
    <mergeCell ref="A11:K11"/>
    <mergeCell ref="A16:K16"/>
    <mergeCell ref="B18:H18"/>
    <mergeCell ref="B19:H19"/>
    <mergeCell ref="A58:B58"/>
    <mergeCell ref="H58:J58"/>
    <mergeCell ref="I21:K21"/>
    <mergeCell ref="A22:A23"/>
    <mergeCell ref="B22:B23"/>
    <mergeCell ref="C22:C23"/>
    <mergeCell ref="D22:D23"/>
    <mergeCell ref="E22:F22"/>
    <mergeCell ref="G22:H22"/>
    <mergeCell ref="I22:I23"/>
    <mergeCell ref="D59:E59"/>
    <mergeCell ref="H59:J59"/>
    <mergeCell ref="I60:J60"/>
    <mergeCell ref="D55:E55"/>
    <mergeCell ref="H55:J55"/>
    <mergeCell ref="D56:E56"/>
    <mergeCell ref="H56:J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„Windows“ vartotojas</cp:lastModifiedBy>
  <cp:lastPrinted>2018-04-25T06:37:07Z</cp:lastPrinted>
  <dcterms:created xsi:type="dcterms:W3CDTF">1996-10-14T23:33:28Z</dcterms:created>
  <dcterms:modified xsi:type="dcterms:W3CDTF">2018-04-25T06:41:36Z</dcterms:modified>
  <cp:category/>
  <cp:version/>
  <cp:contentType/>
  <cp:contentStatus/>
</cp:coreProperties>
</file>